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618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1" sheetId="9" r:id="rId9"/>
  </sheets>
  <definedNames>
    <definedName name="_xlnm.Print_Area" localSheetId="1">'2'!$A$1:$K$34</definedName>
  </definedNames>
  <calcPr fullCalcOnLoad="1"/>
</workbook>
</file>

<file path=xl/sharedStrings.xml><?xml version="1.0" encoding="utf-8"?>
<sst xmlns="http://schemas.openxmlformats.org/spreadsheetml/2006/main" count="335" uniqueCount="229">
  <si>
    <t>Код аналитической программной классификации</t>
  </si>
  <si>
    <t>№ пп</t>
  </si>
  <si>
    <t>Наименование целевого показателя(индикатора)</t>
  </si>
  <si>
    <t>Ед. изм.</t>
  </si>
  <si>
    <t>Пп</t>
  </si>
  <si>
    <t>05</t>
  </si>
  <si>
    <t>Ожидаемый непосредственный результат</t>
  </si>
  <si>
    <t>ОМ</t>
  </si>
  <si>
    <t>М</t>
  </si>
  <si>
    <t>01</t>
  </si>
  <si>
    <t>02</t>
  </si>
  <si>
    <t>03</t>
  </si>
  <si>
    <t>МП</t>
  </si>
  <si>
    <t>Наименование подпрограммы, основного мероприятия, мероприятия</t>
  </si>
  <si>
    <t>10</t>
  </si>
  <si>
    <t>11</t>
  </si>
  <si>
    <t>Исполнители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</si>
  <si>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</si>
  <si>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</si>
  <si>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тыс. руб.</t>
  </si>
  <si>
    <t xml:space="preserve">Краткое обоснование необходимости применения меры </t>
  </si>
  <si>
    <t>Наименование меры                                        государственного регулирования</t>
  </si>
  <si>
    <t>2015 год</t>
  </si>
  <si>
    <t>2016 год</t>
  </si>
  <si>
    <t>2017 год</t>
  </si>
  <si>
    <t>2018 год</t>
  </si>
  <si>
    <t>2019 год</t>
  </si>
  <si>
    <t>2020 год</t>
  </si>
  <si>
    <t>В рамках программы муниципальные услуги муниципальными учреждениями не оказываются.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</si>
  <si>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</si>
  <si>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</si>
  <si>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</si>
  <si>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</si>
  <si>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</si>
  <si>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</si>
  <si>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</si>
  <si>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</si>
  <si>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</si>
  <si>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</si>
  <si>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Администрация МО "Балезинский район"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</si>
  <si>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</si>
  <si>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</si>
  <si>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</si>
  <si>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Удмуртской Республики</t>
  </si>
  <si>
    <t>субвенции из бюджетов поселений</t>
  </si>
  <si>
    <t>средства бюджета Удмуртской Республики, планируемые к привлечению</t>
  </si>
  <si>
    <t>бюджет Балезинского района</t>
  </si>
  <si>
    <t>собственные средства бюджета Балезинского района</t>
  </si>
  <si>
    <t>бюджеты поселений, входящих в состав Балезинского района</t>
  </si>
  <si>
    <t>4</t>
  </si>
  <si>
    <t>13</t>
  </si>
  <si>
    <t xml:space="preserve">   </t>
  </si>
  <si>
    <t>%</t>
  </si>
  <si>
    <t>1</t>
  </si>
  <si>
    <t xml:space="preserve">Управление сельского хозяйства </t>
  </si>
  <si>
    <t>2015-2020 годы</t>
  </si>
  <si>
    <t>2</t>
  </si>
  <si>
    <t>3</t>
  </si>
  <si>
    <t>5</t>
  </si>
  <si>
    <t>Реализация установленных полномочий (функций) Управлением сельского хозяйства Администрации муниципального образования «Балезинский район»</t>
  </si>
  <si>
    <t>045</t>
  </si>
  <si>
    <t>244</t>
  </si>
  <si>
    <t>иные источники</t>
  </si>
  <si>
    <t>отчет</t>
  </si>
  <si>
    <t>факт отчетного периода, нарастающим итогом</t>
  </si>
  <si>
    <t>отклонение факта на конец точетного периода от плана на отчетный год</t>
  </si>
  <si>
    <t>% исполнения плана на отчетный год</t>
  </si>
  <si>
    <t>темп роста (снижения) к уровню прошлого года, %</t>
  </si>
  <si>
    <t>обоснование отклонений значений целевого показателя (индикатора)</t>
  </si>
  <si>
    <t>значение целевого показателя (индикатора)</t>
  </si>
  <si>
    <t>план</t>
  </si>
  <si>
    <t>Приложение 3  к Порядку разработки, реализации оценки эффективности муниципальных программ МО "Балезинский район"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</si>
  <si>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</si>
  <si>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</si>
  <si>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</si>
  <si>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Достигнутый результат на конец отчетного периода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</si>
  <si>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</si>
  <si>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кассовое исполнение на конец отчетного периода</t>
  </si>
  <si>
    <t>кассовые расходы, %</t>
  </si>
  <si>
    <t>к плану на отчетный год</t>
  </si>
  <si>
    <t>Оценка расходов на отчетный год (согласно муниципальной программе), тыс. рублей</t>
  </si>
  <si>
    <t>Фактические расходы на конец отчетного периода, тыс. руб.</t>
  </si>
  <si>
    <t>Отношение фактических расходов на конец отчетного периода, к оценке расходов на отчетный год, %</t>
  </si>
  <si>
    <t>Отчет о Прогнозной (справочной) оценке ресурсного обеспечения реализации муниципальной программы за счет всех источников финансирования</t>
  </si>
  <si>
    <t>постоянно</t>
  </si>
  <si>
    <t>Сведения о внесенных за отчетный период изменениях в муниципальную программу</t>
  </si>
  <si>
    <t>№ п/п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</si>
  <si>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</si>
  <si>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</si>
  <si>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</si>
  <si>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</si>
  <si>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муниципального образования "Балезинский район"</t>
  </si>
  <si>
    <r>
      <t xml:space="preserve">Форма 8. </t>
    </r>
    <r>
      <rPr>
        <sz val="12"/>
        <rFont val="Times New Roman"/>
        <family val="1"/>
      </rPr>
      <t xml:space="preserve">Результаты оценки эффективности муниципальной  программы </t>
    </r>
  </si>
  <si>
    <t>Результаты оценки эффективности муниципальной программы</t>
  </si>
  <si>
    <t>Наименование муниципальной программы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</si>
  <si>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</si>
  <si>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</si>
  <si>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</si>
  <si>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</si>
  <si>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</si>
  <si>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</si>
  <si>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</si>
  <si>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</si>
  <si>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годы"</t>
  </si>
  <si>
    <t>0</t>
  </si>
  <si>
    <t>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годы"</t>
  </si>
  <si>
    <t>нехватка сотрудников</t>
  </si>
  <si>
    <t>Муниципальная программа "Комплескные меры противодействия немедицинскому потреблению накротических средств и их незакооному обороту в муниципальном образовании "Балезинский район" Удмуртской республики на 2016-2020 годы"</t>
  </si>
  <si>
    <t>Программа "Комплескные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годы"</t>
  </si>
  <si>
    <t>Организационная деятельность</t>
  </si>
  <si>
    <t>6</t>
  </si>
  <si>
    <t>7</t>
  </si>
  <si>
    <t>Проведение заседаний муниципальной антинаркотической комиссии по реализации Программы</t>
  </si>
  <si>
    <t> Председатель комиссии</t>
  </si>
  <si>
    <t>1 раз в квартал</t>
  </si>
  <si>
    <t>Формирование негативного отношения в обществе к немедицинскому потреблению наркотиков. Организация профилактической работы в организованных (трудовых и образовательных коллективах)</t>
  </si>
  <si>
    <t>Проведение оперативных мероприятий по выявлению и пресечению незаконного оборота наркотиков</t>
  </si>
  <si>
    <t>МВД</t>
  </si>
  <si>
    <t>ежемесячно</t>
  </si>
  <si>
    <t>Осуществление оперативного контроля мест массового досуга молодежи: кафе, дома культуры, интернет-зал</t>
  </si>
  <si>
    <t>МВД, КДН</t>
  </si>
  <si>
    <t>Организация летнего отдыха и занятости детей «группы риска»</t>
  </si>
  <si>
    <t>УО, ОДМ, МВД</t>
  </si>
  <si>
    <t>Ежегодно</t>
  </si>
  <si>
    <t>Выездная акция «Накотиком-нет!» по сельским МО</t>
  </si>
  <si>
    <t>ОДМ</t>
  </si>
  <si>
    <t>1 раз в полгода</t>
  </si>
  <si>
    <t>недостаточное финансирование</t>
  </si>
  <si>
    <t xml:space="preserve"> Районная акция «Выбираю здоровье»</t>
  </si>
  <si>
    <t>ОДМ, УК</t>
  </si>
  <si>
    <t>ежегодно</t>
  </si>
  <si>
    <t>Охват 300 чел., ДК "Дружба"</t>
  </si>
  <si>
    <t>Проведение дней подростков в школах района</t>
  </si>
  <si>
    <t>ОДМ,УК, УО, МВД, БУЗ УР "Балезинская РБ МЗ УР", КДН</t>
  </si>
  <si>
    <t>по запросу УО</t>
  </si>
  <si>
    <t>в течение года</t>
  </si>
  <si>
    <t xml:space="preserve">Управление культуры:
Ежемесячное участие в Днях подростка МБУК «Балезинская районная библиотека.
КДН, ОДМ, УО:
Проведены Дни подростка в 4 сельских школах и недели подростка в МБОУ «Балезинская СОШ №5» и МБОУ «Балезинская СОШ №1», день профилактики в МКОУ «Балезинский детский дом», БПОУ  «Балезинский политехнический техникум». 
БУЗ УР «Балезинская РБ МЗ УР»:
Участие во всех днях подростка
</t>
  </si>
  <si>
    <t>Санитарно-профилактическая деятельность</t>
  </si>
  <si>
    <t>Оснащение ЛПУ дезинфекционным и стерилизационным оборудованием, дезсредствами, одноразовым мединструментарием</t>
  </si>
  <si>
    <t>БУЗ УР "Балезинская РБ МЗ УР"</t>
  </si>
  <si>
    <t>в течение всего периода</t>
  </si>
  <si>
    <t xml:space="preserve">Повышение уровня осведомленности населения о негативных последствиях немедицинского потребления наркотиков. Организация и проведение профилактических мероприятий с группами риска немедицинского потребления наркотиков. Совершенствование методов медико-социальной реабилитации больных наркоманией </t>
  </si>
  <si>
    <t>Оснащена дезинфекционными и стерилизационным оборудованием, дезсредствами, одноразовым мединструментарием</t>
  </si>
  <si>
    <t>Обследование очагов ВИЧ-инфекций</t>
  </si>
  <si>
    <t>БУЗ УР "Балезинская РБ МЗ УР", зональный центр СПИД</t>
  </si>
  <si>
    <t>В очаге работают специалисты зонального центра СПИД</t>
  </si>
  <si>
    <t>Обмен информацией о лицах, употребляющих психоактивные вещества с целью проведения профилактической работы</t>
  </si>
  <si>
    <t>БУЗ УР "Балезинская РБ МЗ УР", МВД</t>
  </si>
  <si>
    <t xml:space="preserve">Приобретение диагностических тестов для определения наличия в организме психоактивных веществ для жителей района </t>
  </si>
  <si>
    <t>БУ УР "Балезинская РБ МЗ УР"</t>
  </si>
  <si>
    <t>Тест-система приобретена. Определение наличия в организме психоактивных веществ проводится во время профилактических осмотров</t>
  </si>
  <si>
    <t>Информационно-просветительская деятельность</t>
  </si>
  <si>
    <t>Оформление рекламных стендов по профилактике зависимостей от всех видов психоактивных веществ в учебных заведениях, домах культуры, библиотеках</t>
  </si>
  <si>
    <t>УК, ОК</t>
  </si>
  <si>
    <t>В течение всего периода</t>
  </si>
  <si>
    <t>Прокат видеороликов, выпуск тематических телерадиопередач, направленных на разъяснение вреда наркотиков, ВИЧ-инфекции</t>
  </si>
  <si>
    <t>Прокат видеороликов ежемесячно</t>
  </si>
  <si>
    <t>Публикация в печатных средствах массовой информации материалов по проблемам наркозависимости, профилактике СПИДа и пропаганде ЗОЖ</t>
  </si>
  <si>
    <t>Редакция районной газеты "Вперед"</t>
  </si>
  <si>
    <t>1 раз месяц</t>
  </si>
  <si>
    <t xml:space="preserve">Редакция районной газеты «Вперед»:
12 публикаций
БУЗ УР «Балезинская РБ МЗ УР:
Выпущено 3 статьи в газету «Вперед» О вреде наркотиков, алкоголя, токсичных веществ, о профилактике ВИЧ. Также статья в прессу с проведением анализа смертности за последние 14 лет.
</t>
  </si>
  <si>
    <t>Проведение круглых столов, тематических вечеров и других культурно-массовых мероприятий по ЗОЖ</t>
  </si>
  <si>
    <t>БУЗ УР "Балезинская РБ МЗ УР", ОДМ, УО, УК, МВД</t>
  </si>
  <si>
    <t xml:space="preserve">Организация круглых столов: «организация деятельности библиотек по профилактике наркотической зависимости и пропаганде ЗОЖ» семинар посетило 35 чел., «Я стою у черты» стол мнений 23 чел. (МБУК «Балезинская районная библиотека»), устный журнал «Мы за жизнь», велопробег «Вело-Падера», турнир на личное первенство по настольному теннису и домино «Во имя здоровья» (МБУК «Центр развития культуры»), Республиканский Форум «Здоровая нация-сильная Россия!» (МБУК «РДК «Дружба»)
Управление образования: 
В образовательных учреждениях проводятся круглые столы, тематические линейки и классные часы, встречи с медицинскими работниками, флешмобы, конкурсы, викторины, спортивные мероприятия, веселые старты, трннинги, дискуссии, обсуждение видеороликов и др. 
БУЗ УР «Балезинская РБ МЗ УР:
В школе района ежемесячно информационной политики в СМИ. Беседы на предприятиях и школах района – 45, с демонстрацией фильма, лекции – 20.
</t>
  </si>
  <si>
    <t>Продолжить деятельность волонтерских отрядов и агидбригад во всех средних школах района</t>
  </si>
  <si>
    <t>ОДМ, УО</t>
  </si>
  <si>
    <t>Выпуск тематических страниц и номеров в районной газете «Вперед» в дни борьбы с курением, накркотиками, акций «Анти-СПИД»</t>
  </si>
  <si>
    <t>Редакция районной газеты "Вперед", ОДМ</t>
  </si>
  <si>
    <t>по отдельным планом</t>
  </si>
  <si>
    <t>7 публикаций</t>
  </si>
  <si>
    <t>Проведение тематических вечеров, дискотек, диспутов «Вместе против наркотиков», «Выбираю жизнь» и др.</t>
  </si>
  <si>
    <t>ОДМ, УК, УО</t>
  </si>
  <si>
    <t xml:space="preserve">в течение года </t>
  </si>
  <si>
    <t xml:space="preserve">Отделом по делам молодежи и МЦ «Юность» проведено 18 антинаркотических мероприятия.
Управление культуры:
Тематическая дискотека «Здоровое поколение – сильное государство», тематическая беседа «Знать, чтобы не оступиться», беседа «Не будь равнодушен к своему здоровью», психологический тренинг «Подросток 21 века» (МБУК «Центр развития культуры»), «Здоровая страна» тематическая дискотека, посвященная Всемирному Дню здоровья, «Смелый боец, везде молодец» спортивная игровая программа, «Дым сигаерет с ментолом» - тематическая дискотека, посвященная Дню отказа от табака (МБУК «РДК «Дружба»)
</t>
  </si>
  <si>
    <t>8</t>
  </si>
  <si>
    <t>Разработка и проведение социальной рекламной кампании</t>
  </si>
  <si>
    <t>УК, ОДМ</t>
  </si>
  <si>
    <t xml:space="preserve">Отдел по делам молодежи, МЦ «Юность»:
Социальная реклама размещалась в социальной сети ВКонтакте группа «МЦ Юность» (https://vk.com/yunostbz), группа «БалезиноИнфо» (https://vk.com/balezino), официальный сайт Балезинского района http://balezino.udmurt.ru/
Управление культуры:
«Сообщи, где торгуют смертью» изданы закладки 50 штук;
«ВИЧ – болезнь века» раздаточный материал в количестве 50 штук (МБУК «Балезинская районная библиотека»
</t>
  </si>
  <si>
    <t>9</t>
  </si>
  <si>
    <t>Проведение конкурса среди волонтерских отрядов на лучшую профилактическую порграмму</t>
  </si>
  <si>
    <t>ОДМ, УО, УК</t>
  </si>
  <si>
    <t>Проведение фестивалей для волонтерских объединений</t>
  </si>
  <si>
    <t xml:space="preserve">Проведение межедомственной республиканской профилактической акции «Эстафета волонтеров» «Спорт против наркотиков» (ОДМ, МЦ «Юность», УО).
«Ради жизни» районный конкурс агитбригад по профилактике наркомании 
«Ради жизни» районный праздник здоровья (МБУК «РДК «Дружба»)
</t>
  </si>
  <si>
    <t>Проведение мероприятий, приуроченных к Международным дням: борьбы с наркоманией и наркобизнесом 1 марта, борьбы с наркоманией 26 июня, борьбы со СПИДом 1 декабря</t>
  </si>
  <si>
    <t>ОДМ, УО, УК, БУЗ УР "Балезинская РБ МЗ УР", МВД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</si>
  <si>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</t>
  </si>
  <si>
    <t>Программа "Комплексные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</t>
  </si>
  <si>
    <t>Организация летнего отдыха и занятости детей "группы риска"</t>
  </si>
  <si>
    <t>Выездная акция "Наркотикам-нет" по сельским МО</t>
  </si>
  <si>
    <t>1000161950</t>
  </si>
  <si>
    <t>Районная акция "Выбираю здоровье"</t>
  </si>
  <si>
    <t>Проведение дней подростка в школах района</t>
  </si>
  <si>
    <t>ОДМ, УК, УО, МВД, БУЗ УР "Балезинская РБ МЗ УР", КДН</t>
  </si>
  <si>
    <t>«Комплексные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</t>
  </si>
  <si>
    <t>Об утверждении муниципальной программы "Комплексные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</t>
  </si>
  <si>
    <t>Муниципальная программа "Комплексные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"</t>
  </si>
  <si>
    <t xml:space="preserve">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</t>
  </si>
  <si>
    <t>Количество организованных мероприятий, направленных на профилактику наркомании среди подростков и молодежи</t>
  </si>
  <si>
    <t>Ед.</t>
  </si>
  <si>
    <t>Чел.</t>
  </si>
  <si>
    <t>Число лиц, больных наркоманией (на 10 тыс. населения)</t>
  </si>
  <si>
    <t>Доля детей и молодежи в возрасте 14-30 лет, вовлеченных в профилактические мероприятия</t>
  </si>
  <si>
    <t>Проводятся мероприятия, направленные на профилактику наркомании среди подростков и молодежи</t>
  </si>
  <si>
    <t>Благодаря взаимодействию всех структур профилактики наркомании, данный показатель не превышает допустимого значения</t>
  </si>
  <si>
    <t>1 раз в квартал: 29.05.17; 26.07.17; 22.09.17; 25.12.17.</t>
  </si>
  <si>
    <t>Нормативные акты, предусматривающие льготы и другие меры муниципального регулирования отсутствуют.</t>
  </si>
  <si>
    <r>
      <rPr>
        <b/>
        <sz val="10"/>
        <rFont val="Times New Roman"/>
        <family val="1"/>
      </rPr>
      <t>Проведено 4 заседания АНК с повесткой: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1 заседание:</t>
    </r>
    <r>
      <rPr>
        <sz val="10"/>
        <rFont val="Times New Roman"/>
        <family val="1"/>
      </rPr>
      <t xml:space="preserve">
1. О наркоситуации на территории МО «Балезинский район».
2. Итоги реализации в 2016 году программы «Комплексные меры противодействия немедицинскому потреблению наркотических средств и их незаконному обороту в муниципальном образовании «Балезинский район» УР на 2016-2020 г.г.»
3. О проводимых мероприятиях в образовательных организациях по результатам тестирования учащихся на предмет потребления наркотических и психотропных веществ в конце 2016 г.
</t>
    </r>
    <r>
      <rPr>
        <b/>
        <sz val="10"/>
        <rFont val="Times New Roman"/>
        <family val="1"/>
      </rPr>
      <t>2 заседание:</t>
    </r>
    <r>
      <rPr>
        <sz val="10"/>
        <rFont val="Times New Roman"/>
        <family val="1"/>
      </rPr>
      <t xml:space="preserve">
1. О состоянии работы и принимаемых мерах по повышению эффективности профилактики наркомании среди детей и молодежи ;
2. О реализации на территории МО «Балезинский район» «Концепции информационного сопровождения деятельности по профилактике наркомании в УР, утвержденной Указом Главы Удмуртской республики №118 от 11 июня 2015 года»;
3. Об информационном сопровождении проводимой работы по профилактике наркомании, формированию идеологии здорового образа жизни среди населения и мотивации граждан к отказу от употребления психоактивных веществ»;
4. О реализации межведомственных проектов на территории МО «Балезинский район»: «Родительский всеобуч «Школа компетентности» с широким охватом родительской общественности, «Академия волонтеров», «Реалии закона»
5. О работе общественных наркологических постов образовательных организаций и мерах по повышению эффективности их деятельности».
</t>
    </r>
    <r>
      <rPr>
        <b/>
        <sz val="10"/>
        <rFont val="Times New Roman"/>
        <family val="1"/>
      </rPr>
      <t>3 заседание</t>
    </r>
    <r>
      <rPr>
        <sz val="10"/>
        <rFont val="Times New Roman"/>
        <family val="1"/>
      </rPr>
      <t xml:space="preserve">:
1. Об итогах проведения профилактических медицинских осмотров учащихся образовательных и профессиональных образовательных организаций. Эффективность проведения.
2. О мерах по повышению эффективности деятельности при взаимодействии инспекторов по делам несовершеннолетних и образовательных организаций по профилактике наркомании и алкоголизации несовершеннолетних.
3. О реализации межведомственных проектов на территории МО «Балезинский район»: «Родительский всеобуч «Школа компетентности» с широким охватом родительской общественности, «Академия волонтеров», «Реалии закона».
</t>
    </r>
    <r>
      <rPr>
        <b/>
        <sz val="10"/>
        <rFont val="Times New Roman"/>
        <family val="1"/>
      </rPr>
      <t>4 заседание:</t>
    </r>
    <r>
      <rPr>
        <sz val="10"/>
        <rFont val="Times New Roman"/>
        <family val="1"/>
      </rPr>
      <t xml:space="preserve">
1. О проведенных мероприятиях по профилактике наркомании, табакокурения, алкоголизма в учреждениях образования, спорта, культуры и молодежной политики 
2. Принятие плана работы комиссии на 2018 год;
3. Рассмотрение решения протокола №3-17 от 22.09.2017 г. муниципальной Антинаркотической комиссии Балезинского района.
</t>
    </r>
  </si>
  <si>
    <t>Комплексные меры противодействия немедицинскому потреблению наркотических средств и их незаконному обороту в муниципальном образовании "Балезинский район" Удмуртской Республики на 2016-2020 годы</t>
  </si>
  <si>
    <t>за 2017 год</t>
  </si>
  <si>
    <t>Проведено 2 оперативно-профилактических мероприятия (ОПО МАК-2017 с 30.06-30.09.17), Сообщи где торгуют смертью</t>
  </si>
  <si>
    <t xml:space="preserve">В течение года проведен оперативный контроль по  заведениям: Нарзан, Перекресток, Вольдемар, а т.ж контролируется ДК Дружба. 
Еженедельно проводится патрулирование 
Организовано  и проведено 14  профилактических вечерних и ночных  рейдов и проверок, направленных на предупреждение безнадзорности и правонарушений несовершеннолетних (исполнение закона №59 «О мерах по защите  здоровья  и развития детей в УР», осуществлено 30 проверок организации досуга и отдыха несовершеннолетних, в ходе которых проверялись торговые точки,  кафе, ночные клубы, места скопления подростков. 
</t>
  </si>
  <si>
    <t>лето 2017 года</t>
  </si>
  <si>
    <t>Районный конкурс агитбригад "Ради жизни - 2017, Апрель 2017</t>
  </si>
  <si>
    <t xml:space="preserve">ОДМ, МЦ «Юность» 
За 2017 год трудоустроено 36 подростков.
Организовано 206 сводных отрядов, с охватом 4802 чел. (в возрасте от 6,5-18 лет), в т.ч. подростков состоящих на учете в 
КДН и внутришкольном – 73 подросток; 
ПДН – 13 подростков;
Из малообеспечнных семей – 849; сироты – 14; с ограниченными возможностями – 18
В пришкольных лагерях отдохнули 1224 детей
В загородных лагерях отдохнули 121 детей.
</t>
  </si>
  <si>
    <t>октябрь 2017 г.</t>
  </si>
  <si>
    <t xml:space="preserve">54 человек, д. Кестым                   1 раз в год.
Проведена квест-игра по станциям 16.03.2017 г. «Мы за ЗОЖ» в рамках муниципальной программы «Комплескные меры противодействия немедицинскому потреблению наркотических средств и их незаконному обороту в МО «Балезинский район» на 2016-2020 годы», 
</t>
  </si>
  <si>
    <t xml:space="preserve">Районный конкурс агитбригад «Ради жизни – 2017», апрель
В конкурсе приняли участие 8 агидбригад.
</t>
  </si>
  <si>
    <t xml:space="preserve">На базе БМУ МЦ «Юность» продолжает работу волонтерский отряд «Бумеранг», количество волонтеров – 15; отряд «Волонтеры Победы» - 10.
На базе образовательных учреждений действует 12 волонтерских отрядов.
</t>
  </si>
  <si>
    <t>Отчет о выполнении основных мероприятий муниципальной программы по состоянию 31.12.2017г.</t>
  </si>
  <si>
    <t>Форма 1. Отчет о достигнутых значениях целевых показателей (индикаторов) муниципальной программы по состоянию на 31.12.2017г.</t>
  </si>
  <si>
    <t>Отчет о финансовой оценке применения мер муниципального регулирования по состоянию на 31.12.2017г.</t>
  </si>
  <si>
    <t>Отчет об использовании бюджетных ассигновавний бюджета муниципального района на реализацию муниципальной программы по состоянию на 31.12.2017 г.</t>
  </si>
  <si>
    <t xml:space="preserve">Обмен информацией проводится ежемесячно, согласно плану.
Продолжается работа по диспансеризации ВИЧ – инфицированных.  Лица с сомнительными анализами ИФА, групп риска направляются на обследование в ГУЗ «УРЦ СПИД и ИЗ»
</t>
  </si>
  <si>
    <t xml:space="preserve">Проведено 6  книжных выставок антинаркотической направленности (МБУК «Балезинская районная библиотека»), формление стенды «СПИД не спит», «СТОП! СПИД», «Помоги себе сам», «СПИД на месте не стоит», «ВИЧ-СТОП», «А что выберешь ты?» (МБУК «Центр развития культуры»)
БУЗ УР «Балезинская РБ МЗ УР»:
Оформлены стенды в ЦРБ, школах района по ВИЧ с ежемесячным обновлением информации (информация подается в Управление образования Администрации МО «балезинский район» до 5 числа каждого месяца)
</t>
  </si>
  <si>
    <t xml:space="preserve">ОДМ, МЦ «Юность:
1 квартал: Акция «Мы против наркотиков»; Классный час по теме: «Сообщи, где торгуют смертью»;  Классный час по теме: «Сообщи, где торгуют смертью» в Балезинском политехническом техникуме.
2 квартал: Участие в республиканском конкурсе социальных проектов по организации проведения комплекса антинаркотических мероприятия, проводимого в рамках подпрограммы «Мероприятия по предупреждению и профилактике злоупотребления наркотическими средствами» государственной программы УР «Развитие здравоохранения на 2013-2020гг.»; Викторина «Всё о СПИДе» с волонтёрами МЦ «Юность»; Просмотр фильма «О вреде наркотиков с волонтёрами МЦ «Юность»; участие в акции Международного дня борьбы с наркотиками, Акция "Мир без никотина"
3 квартал: проведение конкурса «Весёлые старты», викторина "Будь здоров!".
4 квартал: акция «Сообщи, где торгуют смертью», акция ко Дню борьбы со СПИДом; Кинолекторий «Выбор есть»; Киномарафон «Мы выбираем жизнь» по профилактике Наркомании.
Управление культуры: час здоровья «Мы против СПИДа», конкурсов рисунков и плакатов «Скажем наркотикам НЕТ!», диспут по теме «наркотика и красота» (МБУК «Центр развития культуры», «Свет в конце туннеля».
ЭПП по профилактике наркомании (спектакль), «Дым сигарет с ментолом» - тематическая дискотека, посвященная Дню отказа от табака (МБУК «РДК «Дружба»)
Управление образования: организуются профилактические мероприятия в рамках Всероссийских антинаркотических акций, Дня против курения, Дня трезвости, Дня здоровья, Дня борьбы со СПИДом и др. В мероприятиях приняли участие 4132 учащихся.
</t>
  </si>
  <si>
    <t>2017 год план</t>
  </si>
  <si>
    <t>Заместитель Главы Администрации по соц. вопросам</t>
  </si>
  <si>
    <t>отдел по делам молодежи</t>
  </si>
  <si>
    <t>Члены АНК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</si>
</sst>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0.0000"/>
    <numFmt numFmtId="180" formatCode="0.000"/>
    <numFmt numFmtId="181" formatCode="0.0000000"/>
    <numFmt numFmtId="182" formatCode="0.000000"/>
    <numFmt numFmtId="183" formatCode="0.00000"/>
    <numFmt numFmtId="184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sz val="8.5"/>
      <name val="Calibri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7"/>
      <name val="Calibri"/>
      <family val="2"/>
    </font>
    <font>
      <b/>
      <sz val="8.5"/>
      <name val="Calibri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 style="medium">
        <color rgb="FF595959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>
        <color indexed="63"/>
      </bottom>
    </border>
    <border>
      <left>
        <color indexed="63"/>
      </left>
      <right style="medium">
        <color rgb="FF595959"/>
      </right>
      <top>
        <color indexed="63"/>
      </top>
      <bottom>
        <color indexed="63"/>
      </bottom>
    </border>
    <border>
      <left style="medium"/>
      <right style="medium">
        <color rgb="FF595959"/>
      </right>
      <top style="medium"/>
      <bottom style="medium"/>
    </border>
    <border>
      <left>
        <color indexed="63"/>
      </left>
      <right style="medium">
        <color rgb="FF595959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>
        <color rgb="FF5959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595959"/>
      </left>
      <right>
        <color indexed="63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3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49" fontId="24" fillId="0" borderId="0" xfId="53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24" fillId="0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right" vertical="top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4" fillId="0" borderId="11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2" xfId="53" applyNumberFormat="1" applyFont="1" applyFill="1" applyBorder="1" applyAlignment="1">
      <alignment horizontal="center" vertical="top"/>
      <protection/>
    </xf>
    <xf numFmtId="49" fontId="1" fillId="0" borderId="12" xfId="53" applyNumberFormat="1" applyFont="1" applyFill="1" applyBorder="1" applyAlignment="1">
      <alignment horizontal="center" vertical="top"/>
      <protection/>
    </xf>
    <xf numFmtId="0" fontId="1" fillId="0" borderId="12" xfId="53" applyFont="1" applyFill="1" applyBorder="1" applyAlignment="1">
      <alignment horizontal="justify" vertical="top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2" xfId="53" applyFont="1" applyFill="1" applyBorder="1" applyAlignment="1">
      <alignment horizontal="center" vertical="top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49" fontId="1" fillId="0" borderId="11" xfId="53" applyNumberFormat="1" applyFont="1" applyFill="1" applyBorder="1" applyAlignment="1">
      <alignment horizontal="center" vertical="top"/>
      <protection/>
    </xf>
    <xf numFmtId="0" fontId="1" fillId="0" borderId="11" xfId="53" applyFont="1" applyFill="1" applyBorder="1" applyAlignment="1">
      <alignment horizontal="justify" vertical="top" wrapText="1"/>
      <protection/>
    </xf>
    <xf numFmtId="0" fontId="1" fillId="0" borderId="11" xfId="53" applyFont="1" applyFill="1" applyBorder="1" applyAlignment="1">
      <alignment horizontal="center" vertical="top" wrapText="1"/>
      <protection/>
    </xf>
    <xf numFmtId="0" fontId="1" fillId="0" borderId="11" xfId="53" applyFont="1" applyFill="1" applyBorder="1" applyAlignment="1">
      <alignment horizontal="left" vertical="top" wrapText="1"/>
      <protection/>
    </xf>
    <xf numFmtId="49" fontId="1" fillId="0" borderId="10" xfId="53" applyNumberFormat="1" applyFont="1" applyFill="1" applyBorder="1" applyAlignment="1">
      <alignment horizontal="center" vertical="top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7" fontId="24" fillId="0" borderId="10" xfId="0" applyNumberFormat="1" applyFont="1" applyFill="1" applyBorder="1" applyAlignment="1">
      <alignment horizontal="right" vertical="top"/>
    </xf>
    <xf numFmtId="0" fontId="25" fillId="24" borderId="13" xfId="0" applyFont="1" applyFill="1" applyBorder="1" applyAlignment="1">
      <alignment horizontal="center" vertical="center" wrapText="1"/>
    </xf>
    <xf numFmtId="9" fontId="1" fillId="0" borderId="10" xfId="58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9" fontId="24" fillId="0" borderId="10" xfId="58" applyFont="1" applyFill="1" applyBorder="1" applyAlignment="1">
      <alignment horizontal="right" vertical="top"/>
    </xf>
    <xf numFmtId="10" fontId="24" fillId="0" borderId="10" xfId="58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4" fontId="44" fillId="0" borderId="17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justify" vertical="center" wrapText="1"/>
    </xf>
    <xf numFmtId="0" fontId="40" fillId="0" borderId="19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25" borderId="0" xfId="0" applyFill="1" applyAlignment="1">
      <alignment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2" fontId="35" fillId="0" borderId="26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wrapText="1"/>
    </xf>
    <xf numFmtId="0" fontId="25" fillId="26" borderId="10" xfId="0" applyFont="1" applyFill="1" applyBorder="1" applyAlignment="1">
      <alignment horizontal="left" vertical="top" wrapText="1"/>
    </xf>
    <xf numFmtId="0" fontId="24" fillId="26" borderId="10" xfId="0" applyFont="1" applyFill="1" applyBorder="1" applyAlignment="1">
      <alignment horizontal="center" vertical="center" wrapText="1"/>
    </xf>
    <xf numFmtId="176" fontId="25" fillId="26" borderId="10" xfId="0" applyNumberFormat="1" applyFont="1" applyFill="1" applyBorder="1" applyAlignment="1">
      <alignment horizontal="right" vertical="top" wrapText="1"/>
    </xf>
    <xf numFmtId="0" fontId="25" fillId="26" borderId="10" xfId="0" applyFont="1" applyFill="1" applyBorder="1" applyAlignment="1">
      <alignment horizontal="left" vertical="center" wrapText="1"/>
    </xf>
    <xf numFmtId="176" fontId="25" fillId="26" borderId="10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horizontal="left" vertical="center" wrapText="1"/>
    </xf>
    <xf numFmtId="176" fontId="24" fillId="26" borderId="10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horizontal="left" vertical="center" wrapText="1" indent="1"/>
    </xf>
    <xf numFmtId="176" fontId="24" fillId="26" borderId="10" xfId="0" applyNumberFormat="1" applyFont="1" applyFill="1" applyBorder="1" applyAlignment="1">
      <alignment horizontal="right" vertical="center"/>
    </xf>
    <xf numFmtId="0" fontId="24" fillId="26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top" wrapText="1"/>
    </xf>
    <xf numFmtId="0" fontId="1" fillId="0" borderId="12" xfId="53" applyFont="1" applyFill="1" applyBorder="1" applyAlignment="1">
      <alignment vertical="top" wrapText="1"/>
      <protection/>
    </xf>
    <xf numFmtId="49" fontId="24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53" applyFont="1" applyFill="1" applyBorder="1" applyAlignment="1">
      <alignment horizont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4" fillId="0" borderId="31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left" vertical="top" wrapText="1"/>
      <protection/>
    </xf>
    <xf numFmtId="0" fontId="2" fillId="0" borderId="30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4" fillId="0" borderId="3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0" fillId="25" borderId="33" xfId="0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5" fillId="26" borderId="28" xfId="0" applyFont="1" applyFill="1" applyBorder="1" applyAlignment="1">
      <alignment horizontal="center" vertical="top" wrapText="1"/>
    </xf>
    <xf numFmtId="0" fontId="25" fillId="26" borderId="13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left" vertical="top" wrapText="1"/>
    </xf>
    <xf numFmtId="49" fontId="25" fillId="26" borderId="28" xfId="0" applyNumberFormat="1" applyFont="1" applyFill="1" applyBorder="1" applyAlignment="1">
      <alignment horizontal="center" vertical="top"/>
    </xf>
    <xf numFmtId="49" fontId="25" fillId="26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 vertical="top"/>
    </xf>
    <xf numFmtId="49" fontId="25" fillId="26" borderId="28" xfId="0" applyNumberFormat="1" applyFont="1" applyFill="1" applyBorder="1" applyAlignment="1">
      <alignment horizontal="center" vertical="top" wrapText="1"/>
    </xf>
    <xf numFmtId="49" fontId="25" fillId="26" borderId="13" xfId="0" applyNumberFormat="1" applyFont="1" applyFill="1" applyBorder="1" applyAlignment="1">
      <alignment horizontal="center" vertical="top" wrapText="1"/>
    </xf>
    <xf numFmtId="176" fontId="25" fillId="26" borderId="28" xfId="0" applyNumberFormat="1" applyFont="1" applyFill="1" applyBorder="1" applyAlignment="1">
      <alignment horizontal="right" vertical="top" wrapText="1"/>
    </xf>
    <xf numFmtId="176" fontId="25" fillId="26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49" fontId="25" fillId="26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left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9" fillId="0" borderId="0" xfId="42" applyFont="1" applyAlignment="1">
      <alignment horizontal="center" vertical="center" wrapText="1"/>
    </xf>
    <xf numFmtId="0" fontId="2" fillId="0" borderId="0" xfId="42" applyFont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1" fillId="0" borderId="3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219075</xdr:colOff>
      <xdr:row>9</xdr:row>
      <xdr:rowOff>152400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9800" y="3086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304800</xdr:colOff>
      <xdr:row>9</xdr:row>
      <xdr:rowOff>152400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30861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323850</xdr:colOff>
      <xdr:row>9</xdr:row>
      <xdr:rowOff>152400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43800" y="3086100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295275</xdr:colOff>
      <xdr:row>9</xdr:row>
      <xdr:rowOff>152400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3086100"/>
          <a:ext cx="295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180975</xdr:colOff>
      <xdr:row>9</xdr:row>
      <xdr:rowOff>152400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96375" y="30861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0">
      <selection activeCell="D15" sqref="D15"/>
    </sheetView>
  </sheetViews>
  <sheetFormatPr defaultColWidth="9.00390625" defaultRowHeight="12.75"/>
  <cols>
    <col min="1" max="2" width="6.625" style="0" customWidth="1"/>
    <col min="3" max="3" width="5.75390625" style="0" customWidth="1"/>
    <col min="4" max="4" width="31.00390625" style="0" customWidth="1"/>
    <col min="5" max="5" width="6.375" style="0" customWidth="1"/>
    <col min="6" max="6" width="7.875" style="0" customWidth="1"/>
    <col min="7" max="7" width="7.75390625" style="0" customWidth="1"/>
    <col min="8" max="8" width="8.00390625" style="0" customWidth="1"/>
    <col min="9" max="9" width="10.625" style="0" customWidth="1"/>
    <col min="10" max="11" width="7.75390625" style="0" customWidth="1"/>
    <col min="12" max="12" width="19.625" style="0" customWidth="1"/>
    <col min="13" max="13" width="9.125" style="0" hidden="1" customWidth="1"/>
    <col min="15" max="21" width="9.125" style="0" customWidth="1"/>
    <col min="22" max="22" width="8.75390625" style="0" customWidth="1"/>
  </cols>
  <sheetData>
    <row r="1" spans="9:13" ht="15.75" customHeight="1">
      <c r="I1" s="130" t="s">
        <v>71</v>
      </c>
      <c r="J1" s="131"/>
      <c r="K1" s="131"/>
      <c r="L1" s="131"/>
      <c r="M1" s="131"/>
    </row>
    <row r="2" spans="9:13" ht="12.75">
      <c r="I2" s="131"/>
      <c r="J2" s="131"/>
      <c r="K2" s="131"/>
      <c r="L2" s="131"/>
      <c r="M2" s="131"/>
    </row>
    <row r="3" spans="9:13" ht="12.75">
      <c r="I3" s="131"/>
      <c r="J3" s="131"/>
      <c r="K3" s="131"/>
      <c r="L3" s="131"/>
      <c r="M3" s="131"/>
    </row>
    <row r="4" spans="9:13" ht="9.75" customHeight="1">
      <c r="I4" s="131"/>
      <c r="J4" s="131"/>
      <c r="K4" s="131"/>
      <c r="L4" s="131"/>
      <c r="M4" s="131"/>
    </row>
    <row r="5" spans="1:12" ht="12.75">
      <c r="A5" s="129" t="s">
        <v>219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30.75" customHeight="1">
      <c r="A7" s="137" t="s">
        <v>103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9" spans="1:12" ht="26.25" customHeight="1">
      <c r="A9" s="133" t="s">
        <v>0</v>
      </c>
      <c r="B9" s="134"/>
      <c r="C9" s="132" t="s">
        <v>1</v>
      </c>
      <c r="D9" s="132" t="s">
        <v>2</v>
      </c>
      <c r="E9" s="132" t="s">
        <v>3</v>
      </c>
      <c r="F9" s="135" t="s">
        <v>69</v>
      </c>
      <c r="G9" s="135"/>
      <c r="H9" s="136"/>
      <c r="I9" s="123" t="s">
        <v>65</v>
      </c>
      <c r="J9" s="123" t="s">
        <v>66</v>
      </c>
      <c r="K9" s="123" t="s">
        <v>67</v>
      </c>
      <c r="L9" s="123" t="s">
        <v>68</v>
      </c>
    </row>
    <row r="10" spans="1:12" ht="24.75" customHeight="1">
      <c r="A10" s="134"/>
      <c r="B10" s="134"/>
      <c r="C10" s="132"/>
      <c r="D10" s="132"/>
      <c r="E10" s="132"/>
      <c r="F10" s="108">
        <v>2016</v>
      </c>
      <c r="G10" s="108">
        <v>2017</v>
      </c>
      <c r="H10" s="108">
        <v>2017</v>
      </c>
      <c r="I10" s="124"/>
      <c r="J10" s="124"/>
      <c r="K10" s="124"/>
      <c r="L10" s="124"/>
    </row>
    <row r="11" spans="1:12" ht="88.5" customHeight="1">
      <c r="A11" s="52" t="s">
        <v>12</v>
      </c>
      <c r="B11" s="52" t="s">
        <v>4</v>
      </c>
      <c r="C11" s="132"/>
      <c r="D11" s="132"/>
      <c r="E11" s="132"/>
      <c r="F11" s="108" t="s">
        <v>63</v>
      </c>
      <c r="G11" s="108" t="s">
        <v>70</v>
      </c>
      <c r="H11" s="108" t="s">
        <v>64</v>
      </c>
      <c r="I11" s="125"/>
      <c r="J11" s="125"/>
      <c r="K11" s="125"/>
      <c r="L11" s="125"/>
    </row>
    <row r="12" spans="1:12" ht="34.5" customHeight="1">
      <c r="A12" s="109" t="s">
        <v>14</v>
      </c>
      <c r="B12" s="109" t="s">
        <v>104</v>
      </c>
      <c r="C12" s="110"/>
      <c r="D12" s="126" t="s">
        <v>105</v>
      </c>
      <c r="E12" s="127"/>
      <c r="F12" s="127"/>
      <c r="G12" s="127"/>
      <c r="H12" s="127"/>
      <c r="I12" s="127"/>
      <c r="J12" s="127"/>
      <c r="K12" s="127"/>
      <c r="L12" s="128"/>
    </row>
    <row r="13" spans="1:12" ht="72.75" customHeight="1">
      <c r="A13" s="53" t="s">
        <v>14</v>
      </c>
      <c r="B13" s="53" t="s">
        <v>104</v>
      </c>
      <c r="C13" s="111">
        <v>1</v>
      </c>
      <c r="D13" s="17" t="s">
        <v>197</v>
      </c>
      <c r="E13" s="18" t="s">
        <v>198</v>
      </c>
      <c r="F13" s="19">
        <v>18</v>
      </c>
      <c r="G13" s="19">
        <v>20</v>
      </c>
      <c r="H13" s="19">
        <v>149</v>
      </c>
      <c r="I13" s="19">
        <f>H13-G13</f>
        <v>129</v>
      </c>
      <c r="J13" s="61">
        <v>1</v>
      </c>
      <c r="K13" s="61">
        <v>0</v>
      </c>
      <c r="L13" s="65" t="s">
        <v>202</v>
      </c>
    </row>
    <row r="14" spans="1:12" ht="102">
      <c r="A14" s="53" t="s">
        <v>14</v>
      </c>
      <c r="B14" s="53" t="s">
        <v>104</v>
      </c>
      <c r="C14" s="111">
        <v>2</v>
      </c>
      <c r="D14" s="17" t="s">
        <v>200</v>
      </c>
      <c r="E14" s="18" t="s">
        <v>199</v>
      </c>
      <c r="F14" s="112">
        <v>2.83</v>
      </c>
      <c r="G14" s="18">
        <v>16</v>
      </c>
      <c r="H14" s="18">
        <v>12.77</v>
      </c>
      <c r="I14" s="19">
        <f>H14-G14</f>
        <v>-3.2300000000000004</v>
      </c>
      <c r="J14" s="61">
        <f>H14/G14</f>
        <v>0.798125</v>
      </c>
      <c r="K14" s="61">
        <v>0</v>
      </c>
      <c r="L14" s="62" t="s">
        <v>203</v>
      </c>
    </row>
    <row r="15" spans="1:12" ht="38.25">
      <c r="A15" s="53" t="s">
        <v>14</v>
      </c>
      <c r="B15" s="53" t="s">
        <v>104</v>
      </c>
      <c r="C15" s="111">
        <v>3</v>
      </c>
      <c r="D15" s="17" t="s">
        <v>201</v>
      </c>
      <c r="E15" s="18" t="s">
        <v>52</v>
      </c>
      <c r="F15" s="113">
        <v>63.4</v>
      </c>
      <c r="G15" s="113">
        <v>70</v>
      </c>
      <c r="H15" s="113">
        <v>73.45</v>
      </c>
      <c r="I15" s="113">
        <f>H15-G15</f>
        <v>3.450000000000003</v>
      </c>
      <c r="J15" s="61">
        <f>H15/G15</f>
        <v>1.0492857142857144</v>
      </c>
      <c r="K15" s="61">
        <f>H15/F15</f>
        <v>1.1585173501577288</v>
      </c>
      <c r="L15" s="62" t="s">
        <v>106</v>
      </c>
    </row>
    <row r="16" ht="12.75">
      <c r="N16" t="s">
        <v>51</v>
      </c>
    </row>
  </sheetData>
  <sheetProtection/>
  <mergeCells count="13">
    <mergeCell ref="A7:L7"/>
    <mergeCell ref="J9:J11"/>
    <mergeCell ref="K9:K11"/>
    <mergeCell ref="L9:L11"/>
    <mergeCell ref="D12:L12"/>
    <mergeCell ref="I9:I11"/>
    <mergeCell ref="A5:L5"/>
    <mergeCell ref="I1:M4"/>
    <mergeCell ref="C9:C11"/>
    <mergeCell ref="D9:D11"/>
    <mergeCell ref="E9:E11"/>
    <mergeCell ref="A9:B10"/>
    <mergeCell ref="F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zoomScalePageLayoutView="0" workbookViewId="0" topLeftCell="A1">
      <selection activeCell="J34" sqref="J34"/>
    </sheetView>
  </sheetViews>
  <sheetFormatPr defaultColWidth="9.00390625" defaultRowHeight="12.75"/>
  <cols>
    <col min="1" max="4" width="3.00390625" style="0" customWidth="1"/>
    <col min="5" max="5" width="24.25390625" style="0" customWidth="1"/>
    <col min="6" max="6" width="13.00390625" style="0" customWidth="1"/>
    <col min="7" max="7" width="10.125" style="0" customWidth="1"/>
    <col min="8" max="8" width="8.875" style="0" customWidth="1"/>
    <col min="9" max="9" width="23.875" style="0" customWidth="1"/>
    <col min="10" max="10" width="33.875" style="0" customWidth="1"/>
    <col min="11" max="11" width="14.75390625" style="0" customWidth="1"/>
    <col min="12" max="12" width="0" style="0" hidden="1" customWidth="1"/>
  </cols>
  <sheetData>
    <row r="1" spans="9:11" ht="39" customHeight="1">
      <c r="I1" s="138" t="s">
        <v>71</v>
      </c>
      <c r="J1" s="138"/>
      <c r="K1" s="138"/>
    </row>
    <row r="2" spans="1:11" ht="12.75">
      <c r="A2" s="139" t="s">
        <v>218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7.75" customHeight="1">
      <c r="A4" s="142" t="s">
        <v>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2"/>
      <c r="B5" s="2"/>
      <c r="C5" s="2"/>
      <c r="D5" s="3"/>
      <c r="E5" s="3"/>
      <c r="F5" s="3"/>
      <c r="G5" s="3"/>
      <c r="H5" s="3"/>
      <c r="I5" s="3"/>
      <c r="J5" s="3"/>
      <c r="K5" s="3"/>
    </row>
    <row r="6" spans="1:11" ht="43.5" customHeight="1">
      <c r="A6" s="140" t="s">
        <v>0</v>
      </c>
      <c r="B6" s="140"/>
      <c r="C6" s="140"/>
      <c r="D6" s="140"/>
      <c r="E6" s="140" t="s">
        <v>13</v>
      </c>
      <c r="F6" s="140" t="s">
        <v>16</v>
      </c>
      <c r="G6" s="140" t="s">
        <v>72</v>
      </c>
      <c r="H6" s="141" t="s">
        <v>73</v>
      </c>
      <c r="I6" s="140" t="s">
        <v>6</v>
      </c>
      <c r="J6" s="140" t="s">
        <v>75</v>
      </c>
      <c r="K6" s="140" t="s">
        <v>74</v>
      </c>
    </row>
    <row r="7" spans="1:11" ht="22.5">
      <c r="A7" s="27" t="s">
        <v>12</v>
      </c>
      <c r="B7" s="27" t="s">
        <v>4</v>
      </c>
      <c r="C7" s="27" t="s">
        <v>7</v>
      </c>
      <c r="D7" s="27" t="s">
        <v>8</v>
      </c>
      <c r="E7" s="141"/>
      <c r="F7" s="141"/>
      <c r="G7" s="141"/>
      <c r="H7" s="145"/>
      <c r="I7" s="141"/>
      <c r="J7" s="141"/>
      <c r="K7" s="141"/>
    </row>
    <row r="8" spans="1:11" ht="29.25" customHeight="1">
      <c r="A8" s="28" t="s">
        <v>14</v>
      </c>
      <c r="B8" s="29"/>
      <c r="C8" s="29"/>
      <c r="D8" s="29"/>
      <c r="E8" s="146" t="s">
        <v>108</v>
      </c>
      <c r="F8" s="147"/>
      <c r="G8" s="147"/>
      <c r="H8" s="147"/>
      <c r="I8" s="147"/>
      <c r="J8" s="147"/>
      <c r="K8" s="148"/>
    </row>
    <row r="9" spans="1:12" ht="26.25" thickBot="1">
      <c r="A9" s="22" t="s">
        <v>14</v>
      </c>
      <c r="B9" s="22" t="s">
        <v>104</v>
      </c>
      <c r="C9" s="22" t="s">
        <v>9</v>
      </c>
      <c r="D9" s="22"/>
      <c r="E9" s="23" t="s">
        <v>109</v>
      </c>
      <c r="F9" s="20"/>
      <c r="G9" s="20"/>
      <c r="H9" s="20"/>
      <c r="I9" s="23"/>
      <c r="J9" s="23"/>
      <c r="K9" s="20"/>
      <c r="L9" s="93">
        <v>1</v>
      </c>
    </row>
    <row r="10" spans="1:12" ht="409.5" customHeight="1">
      <c r="A10" s="143"/>
      <c r="B10" s="143"/>
      <c r="C10" s="143"/>
      <c r="D10" s="143" t="s">
        <v>53</v>
      </c>
      <c r="E10" s="151" t="s">
        <v>112</v>
      </c>
      <c r="F10" s="156" t="s">
        <v>113</v>
      </c>
      <c r="G10" s="154" t="s">
        <v>114</v>
      </c>
      <c r="H10" s="154" t="s">
        <v>204</v>
      </c>
      <c r="I10" s="149" t="s">
        <v>115</v>
      </c>
      <c r="J10" s="149" t="s">
        <v>206</v>
      </c>
      <c r="K10" s="154"/>
      <c r="L10" s="153">
        <v>1</v>
      </c>
    </row>
    <row r="11" spans="1:12" ht="409.5" customHeight="1">
      <c r="A11" s="144"/>
      <c r="B11" s="144"/>
      <c r="C11" s="144"/>
      <c r="D11" s="144"/>
      <c r="E11" s="152"/>
      <c r="F11" s="157"/>
      <c r="G11" s="155"/>
      <c r="H11" s="155"/>
      <c r="I11" s="150"/>
      <c r="J11" s="150"/>
      <c r="K11" s="155"/>
      <c r="L11" s="153"/>
    </row>
    <row r="12" spans="1:12" ht="80.25" customHeight="1">
      <c r="A12" s="22"/>
      <c r="B12" s="22"/>
      <c r="C12" s="22"/>
      <c r="D12" s="22" t="s">
        <v>56</v>
      </c>
      <c r="E12" s="23" t="s">
        <v>116</v>
      </c>
      <c r="F12" s="20" t="s">
        <v>117</v>
      </c>
      <c r="G12" s="20" t="s">
        <v>118</v>
      </c>
      <c r="H12" s="20" t="s">
        <v>114</v>
      </c>
      <c r="I12" s="23"/>
      <c r="J12" s="23" t="s">
        <v>209</v>
      </c>
      <c r="K12" s="20"/>
      <c r="L12" s="93">
        <v>1</v>
      </c>
    </row>
    <row r="13" spans="1:12" ht="267" customHeight="1">
      <c r="A13" s="22"/>
      <c r="B13" s="22"/>
      <c r="C13" s="22"/>
      <c r="D13" s="22" t="s">
        <v>57</v>
      </c>
      <c r="E13" s="24" t="s">
        <v>119</v>
      </c>
      <c r="F13" s="20" t="s">
        <v>120</v>
      </c>
      <c r="G13" s="20" t="s">
        <v>84</v>
      </c>
      <c r="H13" s="20" t="s">
        <v>84</v>
      </c>
      <c r="I13" s="23"/>
      <c r="J13" s="23" t="s">
        <v>210</v>
      </c>
      <c r="K13" s="20"/>
      <c r="L13" s="93">
        <v>1</v>
      </c>
    </row>
    <row r="14" spans="1:12" ht="409.5" customHeight="1">
      <c r="A14" s="22"/>
      <c r="B14" s="22"/>
      <c r="C14" s="22"/>
      <c r="D14" s="22" t="s">
        <v>49</v>
      </c>
      <c r="E14" s="24" t="s">
        <v>121</v>
      </c>
      <c r="F14" s="20" t="s">
        <v>122</v>
      </c>
      <c r="G14" s="20" t="s">
        <v>123</v>
      </c>
      <c r="H14" s="20" t="s">
        <v>211</v>
      </c>
      <c r="I14" s="23"/>
      <c r="J14" s="23" t="s">
        <v>213</v>
      </c>
      <c r="K14" s="62"/>
      <c r="L14" s="93">
        <v>1</v>
      </c>
    </row>
    <row r="15" spans="1:12" ht="159" customHeight="1">
      <c r="A15" s="22"/>
      <c r="B15" s="22"/>
      <c r="C15" s="22"/>
      <c r="D15" s="22" t="s">
        <v>58</v>
      </c>
      <c r="E15" s="24" t="s">
        <v>124</v>
      </c>
      <c r="F15" s="20" t="s">
        <v>125</v>
      </c>
      <c r="G15" s="20" t="s">
        <v>126</v>
      </c>
      <c r="H15" s="23"/>
      <c r="I15" s="23"/>
      <c r="J15" s="114" t="s">
        <v>215</v>
      </c>
      <c r="K15" s="20"/>
      <c r="L15" s="93">
        <v>1</v>
      </c>
    </row>
    <row r="16" spans="1:12" ht="108.75" customHeight="1">
      <c r="A16" s="22"/>
      <c r="B16" s="22"/>
      <c r="C16" s="22"/>
      <c r="D16" s="22" t="s">
        <v>110</v>
      </c>
      <c r="E16" s="24" t="s">
        <v>128</v>
      </c>
      <c r="F16" s="20" t="s">
        <v>129</v>
      </c>
      <c r="G16" s="20" t="s">
        <v>130</v>
      </c>
      <c r="H16" s="20" t="s">
        <v>212</v>
      </c>
      <c r="I16" s="23"/>
      <c r="J16" s="23" t="s">
        <v>131</v>
      </c>
      <c r="K16" s="20" t="s">
        <v>127</v>
      </c>
      <c r="L16" s="93">
        <v>1</v>
      </c>
    </row>
    <row r="17" spans="1:12" ht="192.75" customHeight="1">
      <c r="A17" s="22"/>
      <c r="B17" s="22"/>
      <c r="C17" s="22"/>
      <c r="D17" s="22" t="s">
        <v>111</v>
      </c>
      <c r="E17" s="24" t="s">
        <v>132</v>
      </c>
      <c r="F17" s="20" t="s">
        <v>133</v>
      </c>
      <c r="G17" s="20" t="s">
        <v>134</v>
      </c>
      <c r="H17" s="20" t="s">
        <v>135</v>
      </c>
      <c r="I17" s="23"/>
      <c r="J17" s="23" t="s">
        <v>136</v>
      </c>
      <c r="K17" s="25"/>
      <c r="L17" s="93">
        <v>1</v>
      </c>
    </row>
    <row r="18" spans="1:12" ht="38.25">
      <c r="A18" s="21" t="s">
        <v>14</v>
      </c>
      <c r="B18" s="21" t="s">
        <v>104</v>
      </c>
      <c r="C18" s="21" t="s">
        <v>10</v>
      </c>
      <c r="D18" s="22"/>
      <c r="E18" s="23" t="s">
        <v>137</v>
      </c>
      <c r="F18" s="20"/>
      <c r="G18" s="20"/>
      <c r="H18" s="20"/>
      <c r="I18" s="23"/>
      <c r="J18" s="23"/>
      <c r="K18" s="20"/>
      <c r="L18" s="93">
        <v>1</v>
      </c>
    </row>
    <row r="19" spans="1:12" ht="192" customHeight="1">
      <c r="A19" s="22"/>
      <c r="B19" s="22"/>
      <c r="C19" s="22"/>
      <c r="D19" s="22" t="s">
        <v>53</v>
      </c>
      <c r="E19" s="23" t="s">
        <v>138</v>
      </c>
      <c r="F19" s="20" t="s">
        <v>139</v>
      </c>
      <c r="G19" s="20" t="s">
        <v>140</v>
      </c>
      <c r="H19" s="20" t="s">
        <v>140</v>
      </c>
      <c r="I19" s="23" t="s">
        <v>141</v>
      </c>
      <c r="J19" s="23" t="s">
        <v>142</v>
      </c>
      <c r="K19" s="25"/>
      <c r="L19" s="93">
        <v>1</v>
      </c>
    </row>
    <row r="20" spans="1:12" ht="75" customHeight="1">
      <c r="A20" s="22"/>
      <c r="B20" s="22"/>
      <c r="C20" s="22"/>
      <c r="D20" s="22" t="s">
        <v>56</v>
      </c>
      <c r="E20" s="23" t="s">
        <v>143</v>
      </c>
      <c r="F20" s="20" t="s">
        <v>144</v>
      </c>
      <c r="G20" s="20" t="s">
        <v>140</v>
      </c>
      <c r="H20" s="20" t="s">
        <v>140</v>
      </c>
      <c r="I20" s="23"/>
      <c r="J20" s="23" t="s">
        <v>145</v>
      </c>
      <c r="K20" s="20"/>
      <c r="L20" s="93">
        <v>1</v>
      </c>
    </row>
    <row r="21" spans="1:12" ht="123" customHeight="1">
      <c r="A21" s="22"/>
      <c r="B21" s="22"/>
      <c r="C21" s="22"/>
      <c r="D21" s="22" t="s">
        <v>57</v>
      </c>
      <c r="E21" s="26" t="s">
        <v>146</v>
      </c>
      <c r="F21" s="20" t="s">
        <v>147</v>
      </c>
      <c r="G21" s="20" t="s">
        <v>118</v>
      </c>
      <c r="H21" s="20"/>
      <c r="I21" s="23"/>
      <c r="J21" s="23" t="s">
        <v>222</v>
      </c>
      <c r="K21" s="25"/>
      <c r="L21" s="93">
        <v>1</v>
      </c>
    </row>
    <row r="22" spans="1:12" ht="69" customHeight="1">
      <c r="A22" s="22"/>
      <c r="B22" s="22"/>
      <c r="C22" s="22"/>
      <c r="D22" s="22" t="s">
        <v>49</v>
      </c>
      <c r="E22" s="23" t="s">
        <v>148</v>
      </c>
      <c r="F22" s="20" t="s">
        <v>149</v>
      </c>
      <c r="G22" s="20" t="s">
        <v>130</v>
      </c>
      <c r="H22" s="20" t="s">
        <v>130</v>
      </c>
      <c r="I22" s="23"/>
      <c r="J22" s="23" t="s">
        <v>150</v>
      </c>
      <c r="K22" s="25"/>
      <c r="L22" s="93">
        <v>1</v>
      </c>
    </row>
    <row r="23" spans="1:12" ht="99" customHeight="1">
      <c r="A23" s="22" t="s">
        <v>14</v>
      </c>
      <c r="B23" s="22" t="s">
        <v>104</v>
      </c>
      <c r="C23" s="22" t="s">
        <v>11</v>
      </c>
      <c r="D23" s="22"/>
      <c r="E23" s="23" t="s">
        <v>151</v>
      </c>
      <c r="F23" s="20" t="s">
        <v>54</v>
      </c>
      <c r="G23" s="20" t="s">
        <v>55</v>
      </c>
      <c r="H23" s="20"/>
      <c r="I23" s="23" t="s">
        <v>59</v>
      </c>
      <c r="J23" s="23"/>
      <c r="K23" s="25"/>
      <c r="L23" s="93">
        <v>1</v>
      </c>
    </row>
    <row r="24" spans="1:12" ht="212.25" customHeight="1">
      <c r="A24" s="31"/>
      <c r="B24" s="31"/>
      <c r="C24" s="31"/>
      <c r="D24" s="30" t="s">
        <v>53</v>
      </c>
      <c r="E24" s="32" t="s">
        <v>152</v>
      </c>
      <c r="F24" s="33" t="s">
        <v>153</v>
      </c>
      <c r="G24" s="33" t="s">
        <v>154</v>
      </c>
      <c r="H24" s="33" t="s">
        <v>140</v>
      </c>
      <c r="I24" s="35"/>
      <c r="J24" s="35" t="s">
        <v>223</v>
      </c>
      <c r="K24" s="34"/>
      <c r="L24" s="93">
        <v>1</v>
      </c>
    </row>
    <row r="25" spans="1:12" ht="57.75" customHeight="1">
      <c r="A25" s="31"/>
      <c r="B25" s="31"/>
      <c r="C25" s="31"/>
      <c r="D25" s="31" t="s">
        <v>56</v>
      </c>
      <c r="E25" s="32" t="s">
        <v>155</v>
      </c>
      <c r="F25" s="33" t="s">
        <v>139</v>
      </c>
      <c r="G25" s="115" t="s">
        <v>140</v>
      </c>
      <c r="H25" s="115" t="s">
        <v>140</v>
      </c>
      <c r="I25" s="35"/>
      <c r="J25" s="35" t="s">
        <v>156</v>
      </c>
      <c r="K25" s="33"/>
      <c r="L25" s="93">
        <v>1</v>
      </c>
    </row>
    <row r="26" spans="1:12" ht="118.5" customHeight="1">
      <c r="A26" s="31"/>
      <c r="B26" s="31"/>
      <c r="C26" s="31"/>
      <c r="D26" s="31" t="s">
        <v>57</v>
      </c>
      <c r="E26" s="32" t="s">
        <v>157</v>
      </c>
      <c r="F26" s="33" t="s">
        <v>158</v>
      </c>
      <c r="G26" s="33" t="s">
        <v>140</v>
      </c>
      <c r="H26" s="33" t="s">
        <v>159</v>
      </c>
      <c r="I26" s="35"/>
      <c r="J26" s="35" t="s">
        <v>160</v>
      </c>
      <c r="K26" s="33"/>
      <c r="L26" s="93">
        <v>1</v>
      </c>
    </row>
    <row r="27" spans="1:12" ht="409.5" customHeight="1">
      <c r="A27" s="31"/>
      <c r="B27" s="31"/>
      <c r="C27" s="31"/>
      <c r="D27" s="31" t="s">
        <v>49</v>
      </c>
      <c r="E27" s="35" t="s">
        <v>161</v>
      </c>
      <c r="F27" s="33" t="s">
        <v>162</v>
      </c>
      <c r="G27" s="33" t="s">
        <v>140</v>
      </c>
      <c r="H27" s="33" t="s">
        <v>140</v>
      </c>
      <c r="I27" s="35"/>
      <c r="J27" s="35" t="s">
        <v>163</v>
      </c>
      <c r="K27" s="33"/>
      <c r="L27" s="93">
        <v>1</v>
      </c>
    </row>
    <row r="28" spans="1:12" ht="90.75" customHeight="1">
      <c r="A28" s="31"/>
      <c r="B28" s="31"/>
      <c r="C28" s="31"/>
      <c r="D28" s="31" t="s">
        <v>58</v>
      </c>
      <c r="E28" s="32" t="s">
        <v>164</v>
      </c>
      <c r="F28" s="33" t="s">
        <v>165</v>
      </c>
      <c r="G28" s="33" t="s">
        <v>140</v>
      </c>
      <c r="H28" s="33" t="s">
        <v>140</v>
      </c>
      <c r="I28" s="36"/>
      <c r="J28" s="36" t="s">
        <v>217</v>
      </c>
      <c r="K28" s="33"/>
      <c r="L28" s="93">
        <v>1</v>
      </c>
    </row>
    <row r="29" spans="1:12" ht="69" customHeight="1">
      <c r="A29" s="31"/>
      <c r="B29" s="31"/>
      <c r="C29" s="31"/>
      <c r="D29" s="31" t="s">
        <v>110</v>
      </c>
      <c r="E29" s="32" t="s">
        <v>166</v>
      </c>
      <c r="F29" s="33" t="s">
        <v>167</v>
      </c>
      <c r="G29" s="33" t="s">
        <v>168</v>
      </c>
      <c r="H29" s="33" t="s">
        <v>135</v>
      </c>
      <c r="I29" s="36"/>
      <c r="J29" s="36" t="s">
        <v>169</v>
      </c>
      <c r="K29" s="33"/>
      <c r="L29" s="93">
        <v>1</v>
      </c>
    </row>
    <row r="30" spans="1:12" ht="255" customHeight="1">
      <c r="A30" s="31"/>
      <c r="B30" s="31"/>
      <c r="C30" s="31"/>
      <c r="D30" s="31" t="s">
        <v>111</v>
      </c>
      <c r="E30" s="32" t="s">
        <v>170</v>
      </c>
      <c r="F30" s="33" t="s">
        <v>171</v>
      </c>
      <c r="G30" s="33" t="s">
        <v>140</v>
      </c>
      <c r="H30" s="33" t="s">
        <v>172</v>
      </c>
      <c r="I30" s="36"/>
      <c r="J30" s="36" t="s">
        <v>173</v>
      </c>
      <c r="K30" s="33"/>
      <c r="L30" s="93">
        <v>1</v>
      </c>
    </row>
    <row r="31" spans="1:12" ht="206.25" customHeight="1">
      <c r="A31" s="31"/>
      <c r="B31" s="31"/>
      <c r="C31" s="31"/>
      <c r="D31" s="31" t="s">
        <v>174</v>
      </c>
      <c r="E31" s="32" t="s">
        <v>175</v>
      </c>
      <c r="F31" s="33" t="s">
        <v>176</v>
      </c>
      <c r="G31" s="33" t="s">
        <v>140</v>
      </c>
      <c r="H31" s="33" t="s">
        <v>172</v>
      </c>
      <c r="I31" s="36"/>
      <c r="J31" s="36" t="s">
        <v>177</v>
      </c>
      <c r="K31" s="33"/>
      <c r="L31" s="93">
        <v>1</v>
      </c>
    </row>
    <row r="32" spans="1:12" ht="65.25" customHeight="1">
      <c r="A32" s="31"/>
      <c r="B32" s="31"/>
      <c r="C32" s="31"/>
      <c r="D32" s="31" t="s">
        <v>178</v>
      </c>
      <c r="E32" s="32" t="s">
        <v>179</v>
      </c>
      <c r="F32" s="33" t="s">
        <v>180</v>
      </c>
      <c r="G32" s="33" t="s">
        <v>130</v>
      </c>
      <c r="H32" s="33" t="s">
        <v>130</v>
      </c>
      <c r="I32" s="35"/>
      <c r="J32" s="35" t="s">
        <v>216</v>
      </c>
      <c r="K32" s="35"/>
      <c r="L32" s="93">
        <v>1</v>
      </c>
    </row>
    <row r="33" spans="1:12" ht="124.5" customHeight="1">
      <c r="A33" s="37"/>
      <c r="B33" s="37"/>
      <c r="C33" s="37"/>
      <c r="D33" s="37" t="s">
        <v>14</v>
      </c>
      <c r="E33" s="38" t="s">
        <v>181</v>
      </c>
      <c r="F33" s="39" t="s">
        <v>180</v>
      </c>
      <c r="G33" s="39" t="s">
        <v>130</v>
      </c>
      <c r="H33" s="39" t="s">
        <v>214</v>
      </c>
      <c r="I33" s="40"/>
      <c r="J33" s="40" t="s">
        <v>182</v>
      </c>
      <c r="K33" s="39"/>
      <c r="L33" s="93">
        <v>1</v>
      </c>
    </row>
    <row r="34" spans="1:12" ht="409.5" customHeight="1">
      <c r="A34" s="41"/>
      <c r="B34" s="41"/>
      <c r="C34" s="41"/>
      <c r="D34" s="41" t="s">
        <v>15</v>
      </c>
      <c r="E34" s="42" t="s">
        <v>183</v>
      </c>
      <c r="F34" s="43" t="s">
        <v>184</v>
      </c>
      <c r="G34" s="43" t="s">
        <v>130</v>
      </c>
      <c r="H34" s="43" t="s">
        <v>135</v>
      </c>
      <c r="I34" s="42"/>
      <c r="J34" s="42" t="s">
        <v>224</v>
      </c>
      <c r="K34" s="43"/>
      <c r="L34" s="93">
        <v>1</v>
      </c>
    </row>
    <row r="35" spans="1:11" ht="13.5" customHeight="1">
      <c r="A35" s="4"/>
      <c r="B35" s="4"/>
      <c r="C35" s="4"/>
      <c r="D35" s="4"/>
      <c r="E35" s="7"/>
      <c r="F35" s="6"/>
      <c r="G35" s="6"/>
      <c r="H35" s="6"/>
      <c r="I35" s="7"/>
      <c r="J35" s="7"/>
      <c r="K35" s="6"/>
    </row>
    <row r="36" spans="1:11" ht="14.25" customHeight="1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8"/>
      <c r="J37" s="8"/>
      <c r="K37" s="5"/>
    </row>
    <row r="38" spans="9:10" ht="12.75">
      <c r="I38" s="1"/>
      <c r="J38" s="1"/>
    </row>
    <row r="39" spans="9:10" ht="12.75">
      <c r="I39" s="1"/>
      <c r="J39" s="1"/>
    </row>
    <row r="40" spans="9:10" ht="12.75">
      <c r="I40" s="1"/>
      <c r="J40" s="1"/>
    </row>
    <row r="41" spans="9:10" ht="12.75">
      <c r="I41" s="1"/>
      <c r="J41" s="1"/>
    </row>
    <row r="42" spans="9:10" ht="12.75">
      <c r="I42" s="1"/>
      <c r="J42" s="1"/>
    </row>
    <row r="43" spans="9:10" ht="12.75"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</sheetData>
  <sheetProtection/>
  <mergeCells count="24">
    <mergeCell ref="L10:L11"/>
    <mergeCell ref="I10:I11"/>
    <mergeCell ref="K10:K11"/>
    <mergeCell ref="H10:H11"/>
    <mergeCell ref="G10:G11"/>
    <mergeCell ref="F10:F11"/>
    <mergeCell ref="D10:D11"/>
    <mergeCell ref="C10:C11"/>
    <mergeCell ref="B10:B11"/>
    <mergeCell ref="A10:A11"/>
    <mergeCell ref="H6:H7"/>
    <mergeCell ref="J6:J7"/>
    <mergeCell ref="E8:K8"/>
    <mergeCell ref="J10:J11"/>
    <mergeCell ref="E10:E11"/>
    <mergeCell ref="I1:K1"/>
    <mergeCell ref="A2:K2"/>
    <mergeCell ref="A6:D6"/>
    <mergeCell ref="E6:E7"/>
    <mergeCell ref="F6:F7"/>
    <mergeCell ref="A4:K4"/>
    <mergeCell ref="G6:G7"/>
    <mergeCell ref="K6:K7"/>
    <mergeCell ref="I6:I7"/>
  </mergeCells>
  <printOptions/>
  <pageMargins left="0.2" right="0.1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A7" sqref="A7:K7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31.625" style="0" customWidth="1"/>
    <col min="4" max="4" width="10.875" style="0" customWidth="1"/>
    <col min="11" max="11" width="18.375" style="0" customWidth="1"/>
  </cols>
  <sheetData>
    <row r="1" spans="1:14" ht="12.75" customHeight="1">
      <c r="A1" s="9"/>
      <c r="B1" s="9"/>
      <c r="C1" s="9"/>
      <c r="D1" s="9"/>
      <c r="E1" s="9"/>
      <c r="F1" s="9"/>
      <c r="G1" s="9"/>
      <c r="H1" s="9"/>
      <c r="I1" s="10"/>
      <c r="J1" s="162" t="s">
        <v>71</v>
      </c>
      <c r="K1" s="163"/>
      <c r="L1" s="160"/>
      <c r="M1" s="161"/>
      <c r="N1" s="161"/>
    </row>
    <row r="2" spans="1:14" ht="12.75">
      <c r="A2" s="9"/>
      <c r="B2" s="9"/>
      <c r="C2" s="9"/>
      <c r="D2" s="9"/>
      <c r="E2" s="9"/>
      <c r="F2" s="9"/>
      <c r="G2" s="9"/>
      <c r="H2" s="9"/>
      <c r="I2" s="10"/>
      <c r="J2" s="163"/>
      <c r="K2" s="163"/>
      <c r="L2" s="161"/>
      <c r="M2" s="161"/>
      <c r="N2" s="161"/>
    </row>
    <row r="3" spans="1:14" ht="12.75">
      <c r="A3" s="9"/>
      <c r="B3" s="9"/>
      <c r="C3" s="9"/>
      <c r="D3" s="9"/>
      <c r="E3" s="9"/>
      <c r="F3" s="9"/>
      <c r="G3" s="9"/>
      <c r="H3" s="9"/>
      <c r="I3" s="10"/>
      <c r="J3" s="163"/>
      <c r="K3" s="163"/>
      <c r="L3" s="161"/>
      <c r="M3" s="161"/>
      <c r="N3" s="161"/>
    </row>
    <row r="4" spans="1:14" ht="12.75">
      <c r="A4" s="9"/>
      <c r="B4" s="9"/>
      <c r="C4" s="9"/>
      <c r="D4" s="9"/>
      <c r="E4" s="9"/>
      <c r="F4" s="9"/>
      <c r="G4" s="9"/>
      <c r="H4" s="9"/>
      <c r="I4" s="10"/>
      <c r="J4" s="163"/>
      <c r="K4" s="163"/>
      <c r="L4" s="161"/>
      <c r="M4" s="161"/>
      <c r="N4" s="161"/>
    </row>
    <row r="5" spans="1:14" ht="11.25" customHeight="1">
      <c r="A5" s="9"/>
      <c r="B5" s="9"/>
      <c r="C5" s="9"/>
      <c r="D5" s="9"/>
      <c r="E5" s="9"/>
      <c r="F5" s="9"/>
      <c r="G5" s="9"/>
      <c r="H5" s="9"/>
      <c r="I5" s="10"/>
      <c r="J5" s="163"/>
      <c r="K5" s="163"/>
      <c r="L5" s="161"/>
      <c r="M5" s="161"/>
      <c r="N5" s="161"/>
    </row>
    <row r="6" spans="1:14" ht="45" customHeight="1" hidden="1">
      <c r="A6" s="9"/>
      <c r="B6" s="9"/>
      <c r="C6" s="9"/>
      <c r="D6" s="9"/>
      <c r="E6" s="9"/>
      <c r="F6" s="9"/>
      <c r="G6" s="9"/>
      <c r="H6" s="9"/>
      <c r="I6" s="10"/>
      <c r="J6" s="163"/>
      <c r="K6" s="163"/>
      <c r="L6" s="161"/>
      <c r="M6" s="161"/>
      <c r="N6" s="161"/>
    </row>
    <row r="7" spans="1:11" ht="15">
      <c r="A7" s="169" t="s">
        <v>220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ht="1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48" customHeight="1">
      <c r="A9" s="164" t="s">
        <v>185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2.75">
      <c r="A10" s="9"/>
      <c r="B10" s="9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71" t="s">
        <v>0</v>
      </c>
      <c r="B11" s="171"/>
      <c r="C11" s="158" t="s">
        <v>17</v>
      </c>
      <c r="D11" s="158" t="s">
        <v>18</v>
      </c>
      <c r="E11" s="173" t="s">
        <v>19</v>
      </c>
      <c r="F11" s="174"/>
      <c r="G11" s="174"/>
      <c r="H11" s="174"/>
      <c r="I11" s="174"/>
      <c r="J11" s="175"/>
      <c r="K11" s="158" t="s">
        <v>20</v>
      </c>
    </row>
    <row r="12" spans="1:11" ht="38.25" customHeight="1">
      <c r="A12" s="172"/>
      <c r="B12" s="172"/>
      <c r="C12" s="159" t="s">
        <v>21</v>
      </c>
      <c r="D12" s="159" t="s">
        <v>18</v>
      </c>
      <c r="E12" s="158" t="s">
        <v>22</v>
      </c>
      <c r="F12" s="158" t="s">
        <v>23</v>
      </c>
      <c r="G12" s="158" t="s">
        <v>24</v>
      </c>
      <c r="H12" s="158" t="s">
        <v>25</v>
      </c>
      <c r="I12" s="158" t="s">
        <v>26</v>
      </c>
      <c r="J12" s="158" t="s">
        <v>27</v>
      </c>
      <c r="K12" s="159" t="s">
        <v>6</v>
      </c>
    </row>
    <row r="13" spans="1:11" ht="12.75">
      <c r="A13" s="13" t="s">
        <v>12</v>
      </c>
      <c r="B13" s="13" t="s">
        <v>4</v>
      </c>
      <c r="C13" s="159"/>
      <c r="D13" s="159"/>
      <c r="E13" s="159"/>
      <c r="F13" s="159"/>
      <c r="G13" s="159"/>
      <c r="H13" s="159"/>
      <c r="I13" s="159"/>
      <c r="J13" s="158"/>
      <c r="K13" s="159"/>
    </row>
    <row r="14" spans="1:11" ht="32.25" customHeight="1">
      <c r="A14" s="44" t="s">
        <v>14</v>
      </c>
      <c r="B14" s="44" t="s">
        <v>104</v>
      </c>
      <c r="C14" s="166" t="s">
        <v>186</v>
      </c>
      <c r="D14" s="167"/>
      <c r="E14" s="167"/>
      <c r="F14" s="167"/>
      <c r="G14" s="167"/>
      <c r="H14" s="167"/>
      <c r="I14" s="167"/>
      <c r="J14" s="167"/>
      <c r="K14" s="168"/>
    </row>
    <row r="15" spans="1:11" ht="12.75">
      <c r="A15" s="165" t="s">
        <v>205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</sheetData>
  <sheetProtection/>
  <mergeCells count="17">
    <mergeCell ref="A15:K15"/>
    <mergeCell ref="C14:K14"/>
    <mergeCell ref="A7:K7"/>
    <mergeCell ref="A11:B12"/>
    <mergeCell ref="C11:C13"/>
    <mergeCell ref="D11:D13"/>
    <mergeCell ref="E11:J11"/>
    <mergeCell ref="K11:K13"/>
    <mergeCell ref="E12:E13"/>
    <mergeCell ref="F12:F13"/>
    <mergeCell ref="G12:G13"/>
    <mergeCell ref="L1:N6"/>
    <mergeCell ref="J1:K6"/>
    <mergeCell ref="I12:I13"/>
    <mergeCell ref="J12:J13"/>
    <mergeCell ref="H12:H13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9" sqref="H19"/>
    </sheetView>
  </sheetViews>
  <sheetFormatPr defaultColWidth="9.00390625" defaultRowHeight="12.75"/>
  <sheetData>
    <row r="1" spans="1:14" ht="12.75">
      <c r="A1" s="9"/>
      <c r="B1" s="9"/>
      <c r="C1" s="9"/>
      <c r="D1" s="9"/>
      <c r="E1" s="9"/>
      <c r="F1" s="9"/>
      <c r="G1" s="9"/>
      <c r="H1" s="9"/>
      <c r="I1" s="160" t="s">
        <v>71</v>
      </c>
      <c r="J1" s="161"/>
      <c r="K1" s="161"/>
      <c r="L1" s="161"/>
      <c r="M1" s="161"/>
      <c r="N1" s="161"/>
    </row>
    <row r="2" spans="1:14" ht="12.75">
      <c r="A2" s="9"/>
      <c r="B2" s="9"/>
      <c r="C2" s="9"/>
      <c r="D2" s="9"/>
      <c r="E2" s="9"/>
      <c r="F2" s="9"/>
      <c r="G2" s="9"/>
      <c r="H2" s="9"/>
      <c r="I2" s="161"/>
      <c r="J2" s="161"/>
      <c r="K2" s="161"/>
      <c r="L2" s="161"/>
      <c r="M2" s="161"/>
      <c r="N2" s="161"/>
    </row>
    <row r="3" spans="1:14" ht="3" customHeight="1">
      <c r="A3" s="9"/>
      <c r="B3" s="9"/>
      <c r="C3" s="9"/>
      <c r="D3" s="9"/>
      <c r="E3" s="9"/>
      <c r="F3" s="9"/>
      <c r="G3" s="9"/>
      <c r="H3" s="9"/>
      <c r="I3" s="161"/>
      <c r="J3" s="161"/>
      <c r="K3" s="161"/>
      <c r="L3" s="161"/>
      <c r="M3" s="161"/>
      <c r="N3" s="161"/>
    </row>
    <row r="4" spans="1:14" ht="12.75" hidden="1">
      <c r="A4" s="9"/>
      <c r="B4" s="9"/>
      <c r="C4" s="9"/>
      <c r="D4" s="9"/>
      <c r="E4" s="9"/>
      <c r="F4" s="9"/>
      <c r="G4" s="9"/>
      <c r="H4" s="9"/>
      <c r="I4" s="161"/>
      <c r="J4" s="161"/>
      <c r="K4" s="161"/>
      <c r="L4" s="161"/>
      <c r="M4" s="161"/>
      <c r="N4" s="161"/>
    </row>
    <row r="5" spans="1:14" ht="12.75" hidden="1">
      <c r="A5" s="9"/>
      <c r="B5" s="9"/>
      <c r="C5" s="9"/>
      <c r="D5" s="9"/>
      <c r="E5" s="9"/>
      <c r="F5" s="9"/>
      <c r="G5" s="9"/>
      <c r="H5" s="9"/>
      <c r="I5" s="161"/>
      <c r="J5" s="161"/>
      <c r="K5" s="161"/>
      <c r="L5" s="161"/>
      <c r="M5" s="161"/>
      <c r="N5" s="161"/>
    </row>
    <row r="6" spans="1:14" ht="12.75" hidden="1">
      <c r="A6" s="9"/>
      <c r="B6" s="9"/>
      <c r="C6" s="9"/>
      <c r="D6" s="9"/>
      <c r="E6" s="9"/>
      <c r="F6" s="9"/>
      <c r="G6" s="9"/>
      <c r="H6" s="9"/>
      <c r="I6" s="161"/>
      <c r="J6" s="161"/>
      <c r="K6" s="161"/>
      <c r="L6" s="161"/>
      <c r="M6" s="161"/>
      <c r="N6" s="161"/>
    </row>
    <row r="7" spans="1:11" ht="12.75">
      <c r="A7" s="176" t="s">
        <v>76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2.75">
      <c r="A8" s="9"/>
      <c r="B8" s="9"/>
      <c r="C8" s="9"/>
      <c r="D8" s="9"/>
      <c r="E8" s="12"/>
      <c r="F8" s="12"/>
      <c r="G8" s="12"/>
      <c r="H8" s="12"/>
      <c r="I8" s="12"/>
      <c r="J8" s="12"/>
      <c r="K8" s="12"/>
    </row>
    <row r="9" spans="1:14" ht="28.5" customHeight="1">
      <c r="A9" s="177" t="s">
        <v>103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1" ht="12.75">
      <c r="A11" s="11" t="s">
        <v>28</v>
      </c>
    </row>
  </sheetData>
  <sheetProtection/>
  <mergeCells count="3">
    <mergeCell ref="A7:K7"/>
    <mergeCell ref="I1:N6"/>
    <mergeCell ref="A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4.25390625" style="0" customWidth="1"/>
    <col min="2" max="2" width="3.75390625" style="0" customWidth="1"/>
    <col min="3" max="4" width="4.125" style="0" customWidth="1"/>
    <col min="5" max="5" width="27.25390625" style="0" customWidth="1"/>
    <col min="6" max="6" width="18.625" style="0" customWidth="1"/>
    <col min="7" max="7" width="6.00390625" style="0" customWidth="1"/>
    <col min="8" max="8" width="5.625" style="0" customWidth="1"/>
    <col min="9" max="9" width="5.00390625" style="0" customWidth="1"/>
    <col min="10" max="11" width="6.25390625" style="0" customWidth="1"/>
    <col min="12" max="12" width="7.125" style="0" customWidth="1"/>
    <col min="13" max="13" width="8.125" style="0" customWidth="1"/>
    <col min="14" max="14" width="8.375" style="0" customWidth="1"/>
  </cols>
  <sheetData>
    <row r="1" spans="1:14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61"/>
      <c r="N1" s="161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1"/>
      <c r="N2" s="161"/>
    </row>
    <row r="3" spans="1:14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61"/>
      <c r="N3" s="161"/>
    </row>
    <row r="4" spans="1:14" ht="12.75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61"/>
      <c r="N4" s="161"/>
    </row>
    <row r="5" spans="1:14" ht="12.75" hidden="1">
      <c r="A5" s="9"/>
      <c r="B5" s="9"/>
      <c r="C5" s="9"/>
      <c r="D5" s="12"/>
      <c r="E5" s="12"/>
      <c r="F5" s="12"/>
      <c r="G5" s="12"/>
      <c r="H5" s="12"/>
      <c r="I5" s="12"/>
      <c r="J5" s="12"/>
      <c r="K5" s="12"/>
      <c r="L5" s="9"/>
      <c r="M5" s="161"/>
      <c r="N5" s="161"/>
    </row>
    <row r="6" spans="1:14" ht="12.75" hidden="1">
      <c r="A6" s="9"/>
      <c r="B6" s="9"/>
      <c r="C6" s="9"/>
      <c r="D6" s="12"/>
      <c r="E6" s="12"/>
      <c r="F6" s="12"/>
      <c r="G6" s="12"/>
      <c r="H6" s="12"/>
      <c r="I6" s="12"/>
      <c r="J6" s="12"/>
      <c r="K6" s="12"/>
      <c r="L6" s="9"/>
      <c r="M6" s="161"/>
      <c r="N6" s="161"/>
    </row>
    <row r="7" spans="1:14" ht="27" customHeight="1">
      <c r="A7" s="9"/>
      <c r="B7" s="9"/>
      <c r="C7" s="9"/>
      <c r="D7" s="183" t="s">
        <v>221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ht="12.75">
      <c r="A8" s="9"/>
      <c r="B8" s="9"/>
      <c r="C8" s="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5.5" customHeight="1">
      <c r="A9" s="189" t="s">
        <v>185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2.75">
      <c r="A10" s="9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33" customHeight="1">
      <c r="A11" s="158" t="s">
        <v>0</v>
      </c>
      <c r="B11" s="158"/>
      <c r="C11" s="158"/>
      <c r="D11" s="158"/>
      <c r="E11" s="158" t="s">
        <v>29</v>
      </c>
      <c r="F11" s="158" t="s">
        <v>30</v>
      </c>
      <c r="G11" s="158" t="s">
        <v>31</v>
      </c>
      <c r="H11" s="158"/>
      <c r="I11" s="158"/>
      <c r="J11" s="158"/>
      <c r="K11" s="158"/>
      <c r="L11" s="158" t="s">
        <v>32</v>
      </c>
      <c r="M11" s="158"/>
      <c r="N11" s="13" t="s">
        <v>78</v>
      </c>
    </row>
    <row r="12" spans="1:14" ht="60.75" customHeight="1">
      <c r="A12" s="13" t="s">
        <v>12</v>
      </c>
      <c r="B12" s="13" t="s">
        <v>4</v>
      </c>
      <c r="C12" s="13" t="s">
        <v>7</v>
      </c>
      <c r="D12" s="13" t="s">
        <v>8</v>
      </c>
      <c r="E12" s="159" t="s">
        <v>18</v>
      </c>
      <c r="F12" s="158"/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  <c r="L12" s="13" t="s">
        <v>225</v>
      </c>
      <c r="M12" s="13" t="s">
        <v>77</v>
      </c>
      <c r="N12" s="13" t="s">
        <v>79</v>
      </c>
    </row>
    <row r="13" spans="1:14" ht="12.75">
      <c r="A13" s="184" t="s">
        <v>14</v>
      </c>
      <c r="B13" s="184" t="s">
        <v>104</v>
      </c>
      <c r="C13" s="184" t="s">
        <v>9</v>
      </c>
      <c r="D13" s="184"/>
      <c r="E13" s="180" t="s">
        <v>109</v>
      </c>
      <c r="F13" s="98" t="s">
        <v>38</v>
      </c>
      <c r="G13" s="99"/>
      <c r="H13" s="99"/>
      <c r="I13" s="99"/>
      <c r="J13" s="99"/>
      <c r="K13" s="99"/>
      <c r="L13" s="100">
        <v>2.5</v>
      </c>
      <c r="M13" s="100">
        <v>2.5</v>
      </c>
      <c r="N13" s="100">
        <f>M13/L13*100</f>
        <v>100</v>
      </c>
    </row>
    <row r="14" spans="1:14" ht="21" customHeight="1">
      <c r="A14" s="184"/>
      <c r="B14" s="184"/>
      <c r="C14" s="184"/>
      <c r="D14" s="184"/>
      <c r="E14" s="180"/>
      <c r="F14" s="178" t="s">
        <v>39</v>
      </c>
      <c r="G14" s="181" t="s">
        <v>60</v>
      </c>
      <c r="H14" s="181" t="s">
        <v>9</v>
      </c>
      <c r="I14" s="181" t="s">
        <v>50</v>
      </c>
      <c r="J14" s="185" t="s">
        <v>189</v>
      </c>
      <c r="K14" s="181" t="s">
        <v>61</v>
      </c>
      <c r="L14" s="187">
        <v>2.5</v>
      </c>
      <c r="M14" s="187">
        <v>2.5</v>
      </c>
      <c r="N14" s="187">
        <f>M14/L14*100</f>
        <v>100</v>
      </c>
    </row>
    <row r="15" spans="1:14" ht="12.75">
      <c r="A15" s="184"/>
      <c r="B15" s="184"/>
      <c r="C15" s="184"/>
      <c r="D15" s="184"/>
      <c r="E15" s="180"/>
      <c r="F15" s="179"/>
      <c r="G15" s="182"/>
      <c r="H15" s="182"/>
      <c r="I15" s="182"/>
      <c r="J15" s="186"/>
      <c r="K15" s="182"/>
      <c r="L15" s="188"/>
      <c r="M15" s="188"/>
      <c r="N15" s="188"/>
    </row>
    <row r="16" spans="1:14" ht="38.25" customHeight="1">
      <c r="A16" s="46"/>
      <c r="B16" s="46"/>
      <c r="C16" s="46"/>
      <c r="D16" s="16" t="s">
        <v>53</v>
      </c>
      <c r="E16" s="48" t="s">
        <v>112</v>
      </c>
      <c r="F16" s="45" t="s">
        <v>228</v>
      </c>
      <c r="G16" s="46"/>
      <c r="H16" s="46"/>
      <c r="I16" s="46"/>
      <c r="J16" s="46"/>
      <c r="K16" s="47"/>
      <c r="L16" s="59"/>
      <c r="M16" s="59"/>
      <c r="N16" s="63"/>
    </row>
    <row r="17" spans="1:14" ht="45">
      <c r="A17" s="46"/>
      <c r="B17" s="46"/>
      <c r="C17" s="46"/>
      <c r="D17" s="46" t="s">
        <v>56</v>
      </c>
      <c r="E17" s="48" t="s">
        <v>116</v>
      </c>
      <c r="F17" s="45" t="s">
        <v>120</v>
      </c>
      <c r="G17" s="46"/>
      <c r="H17" s="46"/>
      <c r="I17" s="46"/>
      <c r="J17" s="46"/>
      <c r="K17" s="47"/>
      <c r="L17" s="59"/>
      <c r="M17" s="59"/>
      <c r="N17" s="63"/>
    </row>
    <row r="18" spans="1:14" ht="45">
      <c r="A18" s="46"/>
      <c r="B18" s="46"/>
      <c r="C18" s="46"/>
      <c r="D18" s="46" t="s">
        <v>57</v>
      </c>
      <c r="E18" s="48" t="s">
        <v>119</v>
      </c>
      <c r="F18" s="48" t="s">
        <v>120</v>
      </c>
      <c r="G18" s="46"/>
      <c r="H18" s="46"/>
      <c r="I18" s="46"/>
      <c r="J18" s="46"/>
      <c r="K18" s="49"/>
      <c r="L18" s="59"/>
      <c r="M18" s="59"/>
      <c r="N18" s="64"/>
    </row>
    <row r="19" spans="1:14" ht="22.5">
      <c r="A19" s="46"/>
      <c r="B19" s="46"/>
      <c r="C19" s="46"/>
      <c r="D19" s="46" t="s">
        <v>49</v>
      </c>
      <c r="E19" s="48" t="s">
        <v>187</v>
      </c>
      <c r="F19" s="45" t="s">
        <v>122</v>
      </c>
      <c r="G19" s="46"/>
      <c r="H19" s="46"/>
      <c r="I19" s="46"/>
      <c r="J19" s="46"/>
      <c r="K19" s="49"/>
      <c r="L19" s="59"/>
      <c r="M19" s="59"/>
      <c r="N19" s="64"/>
    </row>
    <row r="20" spans="1:14" ht="22.5">
      <c r="A20" s="46"/>
      <c r="B20" s="46"/>
      <c r="C20" s="46"/>
      <c r="D20" s="46" t="s">
        <v>58</v>
      </c>
      <c r="E20" s="48" t="s">
        <v>188</v>
      </c>
      <c r="F20" s="48" t="s">
        <v>125</v>
      </c>
      <c r="G20" s="46" t="s">
        <v>60</v>
      </c>
      <c r="H20" s="46" t="s">
        <v>9</v>
      </c>
      <c r="I20" s="46" t="s">
        <v>50</v>
      </c>
      <c r="J20" s="116" t="s">
        <v>189</v>
      </c>
      <c r="K20" s="49">
        <v>244</v>
      </c>
      <c r="L20" s="59">
        <v>2.5</v>
      </c>
      <c r="M20" s="59">
        <v>2.5</v>
      </c>
      <c r="N20" s="64">
        <f>M20/L20</f>
        <v>1</v>
      </c>
    </row>
    <row r="21" spans="1:14" ht="12.75">
      <c r="A21" s="46"/>
      <c r="B21" s="46"/>
      <c r="C21" s="46"/>
      <c r="D21" s="117">
        <v>6</v>
      </c>
      <c r="E21" s="118" t="s">
        <v>190</v>
      </c>
      <c r="F21" s="119" t="s">
        <v>125</v>
      </c>
      <c r="G21" s="46"/>
      <c r="H21" s="46"/>
      <c r="I21" s="46"/>
      <c r="J21" s="116"/>
      <c r="K21" s="49"/>
      <c r="L21" s="59"/>
      <c r="M21" s="59"/>
      <c r="N21" s="64"/>
    </row>
    <row r="22" spans="1:14" ht="32.25" customHeight="1">
      <c r="A22" s="46"/>
      <c r="B22" s="46"/>
      <c r="C22" s="46"/>
      <c r="D22" s="121">
        <v>7</v>
      </c>
      <c r="E22" s="122" t="s">
        <v>191</v>
      </c>
      <c r="F22" s="120" t="s">
        <v>192</v>
      </c>
      <c r="G22" s="46"/>
      <c r="H22" s="46"/>
      <c r="I22" s="46"/>
      <c r="J22" s="46"/>
      <c r="K22" s="46"/>
      <c r="L22" s="14"/>
      <c r="M22" s="14"/>
      <c r="N22" s="64"/>
    </row>
  </sheetData>
  <sheetProtection/>
  <mergeCells count="22">
    <mergeCell ref="L11:M11"/>
    <mergeCell ref="G11:K11"/>
    <mergeCell ref="I14:I15"/>
    <mergeCell ref="J14:J15"/>
    <mergeCell ref="G14:G15"/>
    <mergeCell ref="L14:L15"/>
    <mergeCell ref="A9:N9"/>
    <mergeCell ref="A13:A15"/>
    <mergeCell ref="B13:B15"/>
    <mergeCell ref="D13:D15"/>
    <mergeCell ref="M14:M15"/>
    <mergeCell ref="N14:N15"/>
    <mergeCell ref="F14:F15"/>
    <mergeCell ref="E13:E15"/>
    <mergeCell ref="K14:K15"/>
    <mergeCell ref="H14:H15"/>
    <mergeCell ref="M1:N6"/>
    <mergeCell ref="D7:N7"/>
    <mergeCell ref="A11:D11"/>
    <mergeCell ref="E11:E12"/>
    <mergeCell ref="F11:F12"/>
    <mergeCell ref="C13:C15"/>
  </mergeCells>
  <printOptions/>
  <pageMargins left="0.75" right="0.75" top="0.5" bottom="0.23" header="0.5" footer="0.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F22" sqref="F22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19.00390625" style="0" customWidth="1"/>
    <col min="4" max="4" width="36.875" style="0" customWidth="1"/>
    <col min="5" max="5" width="16.375" style="0" customWidth="1"/>
    <col min="6" max="6" width="20.00390625" style="0" customWidth="1"/>
    <col min="7" max="7" width="20.375" style="0" customWidth="1"/>
    <col min="8" max="8" width="10.75390625" style="0" bestFit="1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9" ht="12.75">
      <c r="A2" s="11"/>
      <c r="B2" s="11"/>
      <c r="C2" s="11"/>
      <c r="D2" s="11"/>
      <c r="E2" s="11"/>
      <c r="F2" s="11"/>
      <c r="H2" s="11"/>
      <c r="I2" s="11"/>
    </row>
    <row r="3" spans="1:9" ht="30" customHeight="1">
      <c r="A3" s="11"/>
      <c r="B3" s="11"/>
      <c r="C3" s="195" t="s">
        <v>83</v>
      </c>
      <c r="D3" s="195"/>
      <c r="E3" s="195"/>
      <c r="F3" s="195"/>
      <c r="H3" s="11"/>
      <c r="I3" s="11"/>
    </row>
    <row r="4" spans="1:7" ht="15">
      <c r="A4" s="58"/>
      <c r="B4" s="56"/>
      <c r="C4" s="56"/>
      <c r="D4" s="56"/>
      <c r="E4" s="56"/>
      <c r="F4" s="56"/>
      <c r="G4" s="56"/>
    </row>
    <row r="5" spans="1:7" ht="15">
      <c r="A5" s="58"/>
      <c r="B5" s="56"/>
      <c r="C5" s="56"/>
      <c r="D5" s="56"/>
      <c r="E5" s="56"/>
      <c r="F5" s="56"/>
      <c r="G5" s="56"/>
    </row>
    <row r="6" spans="1:7" ht="29.25" customHeight="1">
      <c r="A6" s="11"/>
      <c r="B6" s="11"/>
      <c r="C6" s="200" t="s">
        <v>195</v>
      </c>
      <c r="D6" s="200"/>
      <c r="E6" s="200"/>
      <c r="F6" s="200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74.25" customHeight="1">
      <c r="A8" s="198" t="s">
        <v>0</v>
      </c>
      <c r="B8" s="199"/>
      <c r="C8" s="196" t="s">
        <v>40</v>
      </c>
      <c r="D8" s="196" t="s">
        <v>41</v>
      </c>
      <c r="E8" s="15" t="s">
        <v>80</v>
      </c>
      <c r="F8" s="193" t="s">
        <v>81</v>
      </c>
      <c r="G8" s="193" t="s">
        <v>82</v>
      </c>
    </row>
    <row r="9" spans="1:7" ht="12.75" customHeight="1">
      <c r="A9" s="15" t="s">
        <v>12</v>
      </c>
      <c r="B9" s="15" t="s">
        <v>4</v>
      </c>
      <c r="C9" s="197"/>
      <c r="D9" s="197"/>
      <c r="E9" s="60">
        <v>2017</v>
      </c>
      <c r="F9" s="194"/>
      <c r="G9" s="194"/>
    </row>
    <row r="10" spans="1:14" ht="15" customHeight="1">
      <c r="A10" s="190" t="s">
        <v>5</v>
      </c>
      <c r="B10" s="190"/>
      <c r="C10" s="192" t="s">
        <v>193</v>
      </c>
      <c r="D10" s="101" t="s">
        <v>38</v>
      </c>
      <c r="E10" s="102">
        <v>2.5</v>
      </c>
      <c r="F10" s="102">
        <v>2.5</v>
      </c>
      <c r="G10" s="102">
        <f>F10/E10%</f>
        <v>100</v>
      </c>
      <c r="H10" s="50"/>
      <c r="I10" s="50"/>
      <c r="J10" s="50"/>
      <c r="K10" s="50"/>
      <c r="L10" s="50"/>
      <c r="M10" s="50"/>
      <c r="N10" s="50"/>
    </row>
    <row r="11" spans="1:8" ht="15" customHeight="1">
      <c r="A11" s="190"/>
      <c r="B11" s="190"/>
      <c r="C11" s="192"/>
      <c r="D11" s="103" t="s">
        <v>46</v>
      </c>
      <c r="E11" s="104">
        <v>2.5</v>
      </c>
      <c r="F11" s="104">
        <v>2.5</v>
      </c>
      <c r="G11" s="102">
        <f>F11/E11%</f>
        <v>100</v>
      </c>
      <c r="H11" s="50"/>
    </row>
    <row r="12" spans="1:8" ht="15" customHeight="1">
      <c r="A12" s="190"/>
      <c r="B12" s="190"/>
      <c r="C12" s="192"/>
      <c r="D12" s="105" t="s">
        <v>42</v>
      </c>
      <c r="E12" s="106"/>
      <c r="F12" s="106"/>
      <c r="G12" s="102"/>
      <c r="H12" s="50"/>
    </row>
    <row r="13" spans="1:8" ht="21" customHeight="1">
      <c r="A13" s="190"/>
      <c r="B13" s="190"/>
      <c r="C13" s="192"/>
      <c r="D13" s="105" t="s">
        <v>47</v>
      </c>
      <c r="E13" s="104">
        <v>2.5</v>
      </c>
      <c r="F13" s="104">
        <v>2.5</v>
      </c>
      <c r="G13" s="102">
        <f>F13/E13%</f>
        <v>100</v>
      </c>
      <c r="H13" s="50"/>
    </row>
    <row r="14" spans="1:8" ht="15" customHeight="1">
      <c r="A14" s="190"/>
      <c r="B14" s="190"/>
      <c r="C14" s="192"/>
      <c r="D14" s="105" t="s">
        <v>43</v>
      </c>
      <c r="E14" s="104">
        <v>0</v>
      </c>
      <c r="F14" s="104">
        <v>0</v>
      </c>
      <c r="G14" s="102"/>
      <c r="H14" s="50"/>
    </row>
    <row r="15" spans="1:8" ht="15" customHeight="1">
      <c r="A15" s="190"/>
      <c r="B15" s="190"/>
      <c r="C15" s="192"/>
      <c r="D15" s="105" t="s">
        <v>44</v>
      </c>
      <c r="E15" s="104">
        <v>0</v>
      </c>
      <c r="F15" s="104">
        <v>0</v>
      </c>
      <c r="G15" s="102"/>
      <c r="H15" s="50"/>
    </row>
    <row r="16" spans="1:8" ht="23.25" customHeight="1">
      <c r="A16" s="190"/>
      <c r="B16" s="190"/>
      <c r="C16" s="192"/>
      <c r="D16" s="107" t="s">
        <v>45</v>
      </c>
      <c r="E16" s="104">
        <v>0</v>
      </c>
      <c r="F16" s="104">
        <v>0</v>
      </c>
      <c r="G16" s="102"/>
      <c r="H16" s="50"/>
    </row>
    <row r="17" spans="1:8" ht="21.75" customHeight="1">
      <c r="A17" s="190"/>
      <c r="B17" s="190"/>
      <c r="C17" s="192"/>
      <c r="D17" s="107" t="s">
        <v>48</v>
      </c>
      <c r="E17" s="104">
        <v>0</v>
      </c>
      <c r="F17" s="104">
        <v>0</v>
      </c>
      <c r="G17" s="102"/>
      <c r="H17" s="50"/>
    </row>
    <row r="18" spans="1:8" ht="15" customHeight="1">
      <c r="A18" s="191"/>
      <c r="B18" s="191"/>
      <c r="C18" s="192"/>
      <c r="D18" s="107" t="s">
        <v>62</v>
      </c>
      <c r="E18" s="104">
        <v>0</v>
      </c>
      <c r="F18" s="104">
        <v>0</v>
      </c>
      <c r="G18" s="102">
        <v>0</v>
      </c>
      <c r="H18" s="50"/>
    </row>
  </sheetData>
  <sheetProtection/>
  <mergeCells count="10">
    <mergeCell ref="B10:B18"/>
    <mergeCell ref="A10:A18"/>
    <mergeCell ref="C10:C18"/>
    <mergeCell ref="F8:F9"/>
    <mergeCell ref="G8:G9"/>
    <mergeCell ref="C3:F3"/>
    <mergeCell ref="D8:D9"/>
    <mergeCell ref="A8:B8"/>
    <mergeCell ref="C8:C9"/>
    <mergeCell ref="C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2" max="2" width="23.75390625" style="0" customWidth="1"/>
    <col min="3" max="3" width="17.875" style="0" customWidth="1"/>
    <col min="4" max="4" width="18.75390625" style="0" customWidth="1"/>
    <col min="5" max="5" width="27.75390625" style="0" customWidth="1"/>
  </cols>
  <sheetData>
    <row r="1" spans="1:5" ht="18.75" customHeight="1">
      <c r="A1" s="72"/>
      <c r="B1" s="202"/>
      <c r="C1" s="202"/>
      <c r="D1" s="202"/>
      <c r="E1" s="202"/>
    </row>
    <row r="2" spans="1:5" ht="18" customHeight="1">
      <c r="A2" s="72"/>
      <c r="B2" s="203" t="s">
        <v>85</v>
      </c>
      <c r="C2" s="203"/>
      <c r="D2" s="203"/>
      <c r="E2" s="203"/>
    </row>
    <row r="3" spans="1:5" ht="15.75">
      <c r="A3" s="72"/>
      <c r="B3" s="73"/>
      <c r="C3" s="72"/>
      <c r="D3" s="72"/>
      <c r="E3" s="72"/>
    </row>
    <row r="4" spans="2:5" ht="42" customHeight="1">
      <c r="B4" s="201" t="s">
        <v>185</v>
      </c>
      <c r="C4" s="201"/>
      <c r="D4" s="201"/>
      <c r="E4" s="201"/>
    </row>
    <row r="5" ht="16.5" thickBot="1">
      <c r="B5" s="66"/>
    </row>
    <row r="6" spans="1:5" ht="37.5" customHeight="1" thickBot="1">
      <c r="A6" s="67" t="s">
        <v>86</v>
      </c>
      <c r="B6" s="68" t="s">
        <v>87</v>
      </c>
      <c r="C6" s="68" t="s">
        <v>88</v>
      </c>
      <c r="D6" s="68" t="s">
        <v>89</v>
      </c>
      <c r="E6" s="68" t="s">
        <v>90</v>
      </c>
    </row>
    <row r="7" spans="1:5" ht="128.25" customHeight="1" thickBot="1">
      <c r="A7" s="69">
        <v>1</v>
      </c>
      <c r="B7" s="70" t="s">
        <v>91</v>
      </c>
      <c r="C7" s="74">
        <v>42394</v>
      </c>
      <c r="D7" s="71">
        <v>89</v>
      </c>
      <c r="E7" s="75" t="s">
        <v>194</v>
      </c>
    </row>
  </sheetData>
  <sheetProtection/>
  <mergeCells count="3">
    <mergeCell ref="B4:E4"/>
    <mergeCell ref="B1:E1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7">
      <selection activeCell="E13" sqref="E13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36.25390625" style="0" customWidth="1"/>
    <col min="4" max="4" width="23.875" style="0" customWidth="1"/>
    <col min="5" max="5" width="10.875" style="0" customWidth="1"/>
    <col min="6" max="8" width="10.00390625" style="0" bestFit="1" customWidth="1"/>
    <col min="9" max="9" width="10.375" style="0" bestFit="1" customWidth="1"/>
    <col min="10" max="10" width="10.00390625" style="0" bestFit="1" customWidth="1"/>
  </cols>
  <sheetData>
    <row r="1" ht="15.75">
      <c r="A1" s="76" t="s">
        <v>92</v>
      </c>
    </row>
    <row r="2" ht="15.75">
      <c r="A2" s="66"/>
    </row>
    <row r="3" spans="1:10" ht="15.75">
      <c r="A3" s="204" t="s">
        <v>93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5.75">
      <c r="A4" s="204" t="s">
        <v>208</v>
      </c>
      <c r="B4" s="204"/>
      <c r="C4" s="204"/>
      <c r="D4" s="204"/>
      <c r="E4" s="204"/>
      <c r="F4" s="204"/>
      <c r="G4" s="204"/>
      <c r="H4" s="204"/>
      <c r="I4" s="204"/>
      <c r="J4" s="204"/>
    </row>
    <row r="5" ht="15.75">
      <c r="A5" s="66"/>
    </row>
    <row r="6" spans="1:10" ht="12.75">
      <c r="A6" s="207" t="s">
        <v>94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26.25" customHeight="1">
      <c r="A7" s="205" t="s">
        <v>196</v>
      </c>
      <c r="B7" s="206"/>
      <c r="C7" s="206"/>
      <c r="D7" s="206"/>
      <c r="E7" s="206"/>
      <c r="F7" s="206"/>
      <c r="G7" s="206"/>
      <c r="H7" s="206"/>
      <c r="I7" s="206"/>
      <c r="J7" s="206"/>
    </row>
    <row r="8" ht="16.5" thickBot="1">
      <c r="A8" s="66"/>
    </row>
    <row r="9" spans="1:10" ht="108.75" thickBot="1">
      <c r="A9" s="208" t="s">
        <v>0</v>
      </c>
      <c r="B9" s="209"/>
      <c r="C9" s="210" t="s">
        <v>95</v>
      </c>
      <c r="D9" s="210" t="s">
        <v>96</v>
      </c>
      <c r="E9" s="210" t="s">
        <v>97</v>
      </c>
      <c r="F9" s="77" t="s">
        <v>98</v>
      </c>
      <c r="G9" s="77" t="s">
        <v>99</v>
      </c>
      <c r="H9" s="77" t="s">
        <v>100</v>
      </c>
      <c r="I9" s="77" t="s">
        <v>101</v>
      </c>
      <c r="J9" s="77" t="s">
        <v>102</v>
      </c>
    </row>
    <row r="10" spans="1:10" ht="24.75" thickBot="1">
      <c r="A10" s="78" t="s">
        <v>12</v>
      </c>
      <c r="B10" s="79" t="s">
        <v>4</v>
      </c>
      <c r="C10" s="211"/>
      <c r="D10" s="211"/>
      <c r="E10" s="211"/>
      <c r="F10" s="85"/>
      <c r="G10" s="85"/>
      <c r="H10" s="85"/>
      <c r="I10" s="85"/>
      <c r="J10" s="85"/>
    </row>
    <row r="11" spans="1:10" ht="78.75" customHeight="1" thickBot="1">
      <c r="A11" s="82">
        <v>10</v>
      </c>
      <c r="B11" s="83">
        <v>0</v>
      </c>
      <c r="C11" s="97" t="s">
        <v>207</v>
      </c>
      <c r="D11" s="84" t="s">
        <v>226</v>
      </c>
      <c r="E11" s="84" t="s">
        <v>227</v>
      </c>
      <c r="F11" s="95">
        <f>G11*J11</f>
        <v>0.9491369047619047</v>
      </c>
      <c r="G11" s="96">
        <f>SUM(G12:G14)/3</f>
        <v>0.9491369047619047</v>
      </c>
      <c r="H11" s="88">
        <f>(2!L9+2!L10+2!L12+2!L19+2!L22+2!L23)/6</f>
        <v>1</v>
      </c>
      <c r="I11" s="88">
        <v>1</v>
      </c>
      <c r="J11" s="94">
        <f>H11/I11</f>
        <v>1</v>
      </c>
    </row>
    <row r="12" spans="1:10" ht="55.5" customHeight="1">
      <c r="A12" s="86"/>
      <c r="B12" s="86">
        <v>1</v>
      </c>
      <c r="C12" s="87" t="s">
        <v>197</v>
      </c>
      <c r="D12" s="87"/>
      <c r="E12" s="87"/>
      <c r="F12" s="86"/>
      <c r="G12" s="91">
        <v>1</v>
      </c>
      <c r="H12" s="89"/>
      <c r="I12" s="86"/>
      <c r="J12" s="86"/>
    </row>
    <row r="13" spans="1:10" ht="26.25" customHeight="1">
      <c r="A13" s="80"/>
      <c r="B13" s="80">
        <v>2</v>
      </c>
      <c r="C13" s="17" t="s">
        <v>200</v>
      </c>
      <c r="D13" s="81"/>
      <c r="E13" s="81"/>
      <c r="F13" s="80"/>
      <c r="G13" s="92">
        <f>1!H14/1!G14</f>
        <v>0.798125</v>
      </c>
      <c r="H13" s="90"/>
      <c r="I13" s="80"/>
      <c r="J13" s="80"/>
    </row>
    <row r="14" spans="1:10" ht="34.5" customHeight="1">
      <c r="A14" s="80"/>
      <c r="B14" s="80">
        <v>3</v>
      </c>
      <c r="C14" s="17" t="s">
        <v>201</v>
      </c>
      <c r="D14" s="81"/>
      <c r="E14" s="81"/>
      <c r="F14" s="80"/>
      <c r="G14" s="92">
        <f>1!H15/1!G15</f>
        <v>1.0492857142857144</v>
      </c>
      <c r="H14" s="90"/>
      <c r="I14" s="80"/>
      <c r="J14" s="80"/>
    </row>
  </sheetData>
  <sheetProtection/>
  <mergeCells count="8">
    <mergeCell ref="A3:J3"/>
    <mergeCell ref="A4:J4"/>
    <mergeCell ref="A7:J7"/>
    <mergeCell ref="A6:J6"/>
    <mergeCell ref="A9:B9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РишаТ</cp:lastModifiedBy>
  <cp:lastPrinted>2017-03-28T05:38:28Z</cp:lastPrinted>
  <dcterms:created xsi:type="dcterms:W3CDTF">2014-05-19T07:06:21Z</dcterms:created>
  <dcterms:modified xsi:type="dcterms:W3CDTF">2019-10-17T11:53:02Z</dcterms:modified>
  <cp:category/>
  <cp:version/>
  <cp:contentType/>
  <cp:contentStatus/>
</cp:coreProperties>
</file>