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19440" windowHeight="7290" tabRatio="606"/>
  </bookViews>
  <sheets>
    <sheet name="форма МО" sheetId="32" r:id="rId1"/>
    <sheet name="Лист1" sheetId="35" r:id="rId2"/>
  </sheets>
  <calcPr calcId="145621"/>
</workbook>
</file>

<file path=xl/calcChain.xml><?xml version="1.0" encoding="utf-8"?>
<calcChain xmlns="http://schemas.openxmlformats.org/spreadsheetml/2006/main">
  <c r="G9" i="32" l="1"/>
  <c r="G13" i="32"/>
  <c r="G16" i="32"/>
  <c r="G19" i="32"/>
  <c r="G22" i="32"/>
  <c r="G27" i="32"/>
  <c r="H22" i="32" l="1"/>
  <c r="E22" i="32" l="1"/>
</calcChain>
</file>

<file path=xl/sharedStrings.xml><?xml version="1.0" encoding="utf-8"?>
<sst xmlns="http://schemas.openxmlformats.org/spreadsheetml/2006/main" count="79" uniqueCount="64">
  <si>
    <t>Показатели</t>
  </si>
  <si>
    <t>Ед.изм.</t>
  </si>
  <si>
    <t>руб.</t>
  </si>
  <si>
    <t>тыс.чел.</t>
  </si>
  <si>
    <t>Среднесписочная численность работников предприятий (по крупным и средним организациям)</t>
  </si>
  <si>
    <t>единиц</t>
  </si>
  <si>
    <t>Количество средних предприятий, всего</t>
  </si>
  <si>
    <t>Количество малых предприятий, в том числе микропредприятий,  всего</t>
  </si>
  <si>
    <t>2019 год факт</t>
  </si>
  <si>
    <t>№ п/п</t>
  </si>
  <si>
    <t>Промышленное производство</t>
  </si>
  <si>
    <t>1.2</t>
  </si>
  <si>
    <t>2.1</t>
  </si>
  <si>
    <t>млн.руб.</t>
  </si>
  <si>
    <t>2.2</t>
  </si>
  <si>
    <t>Сельское хозяйство</t>
  </si>
  <si>
    <t>3.1</t>
  </si>
  <si>
    <t>Продукция сельского хозяйства</t>
  </si>
  <si>
    <t>Торговля и услуги населению</t>
  </si>
  <si>
    <t>4.1</t>
  </si>
  <si>
    <t>Объем розничного товарооборота</t>
  </si>
  <si>
    <t>% к предыдущему году
в сопоставимых ценах</t>
  </si>
  <si>
    <t>Инвестиции</t>
  </si>
  <si>
    <t>Инвестиции в основной капитал по организациям, не относящимся к субъектам малого предпринимательства</t>
  </si>
  <si>
    <t>Темп роста в сопоставимых ценах</t>
  </si>
  <si>
    <t>5.1</t>
  </si>
  <si>
    <t>5.2</t>
  </si>
  <si>
    <t>Труд и занятость</t>
  </si>
  <si>
    <t>Фонд заработной платы по организациям, не относящимся к субъектам малого предпринимательства</t>
  </si>
  <si>
    <t>Номинальная начисленная среднемесячная заработная плата одного работника  по организациям, не относящимся к субъектам малого предпринимательства</t>
  </si>
  <si>
    <t>Малое и среднее предпринимательство, включая микропредприятия</t>
  </si>
  <si>
    <t>2</t>
  </si>
  <si>
    <t>3</t>
  </si>
  <si>
    <t>4</t>
  </si>
  <si>
    <t>5</t>
  </si>
  <si>
    <t>6</t>
  </si>
  <si>
    <t>7</t>
  </si>
  <si>
    <t>Прибыль прибыльных организаций (по полному кругу организаций)</t>
  </si>
  <si>
    <t>2021 год  оценка</t>
  </si>
  <si>
    <t>2020 год факт</t>
  </si>
  <si>
    <t>Уровень официально зарегистрированной безработицы (на конец года)</t>
  </si>
  <si>
    <t>Ввод в действие жилых домов</t>
  </si>
  <si>
    <t>тыс. кв. м. общей площади</t>
  </si>
  <si>
    <t>человек</t>
  </si>
  <si>
    <t>%</t>
  </si>
  <si>
    <t xml:space="preserve">Отгруженно товаров собственного производства, выполненных работ и услуг собственными силами по обрабатывабщим производствам (по чистым видам экономической деятельности) по кругу крупных и средних организаций </t>
  </si>
  <si>
    <t>продукция растениеводства</t>
  </si>
  <si>
    <t>продукция животноводства</t>
  </si>
  <si>
    <t>млн. руб</t>
  </si>
  <si>
    <t>численность зарегистрированных безработных на конец года</t>
  </si>
  <si>
    <t xml:space="preserve">Объем отгруженных товаров собственного производства, выполненных работ и услуг собственными силами по "чистым" видам экономической деятельности по крупным и средним организациям </t>
  </si>
  <si>
    <t>2021 год факт</t>
  </si>
  <si>
    <t>2022 год факт</t>
  </si>
  <si>
    <t>1</t>
  </si>
  <si>
    <t>2.3</t>
  </si>
  <si>
    <t>4.2</t>
  </si>
  <si>
    <t>5.3</t>
  </si>
  <si>
    <t>5.4</t>
  </si>
  <si>
    <t>5.5</t>
  </si>
  <si>
    <t>7.1</t>
  </si>
  <si>
    <t>7.2</t>
  </si>
  <si>
    <t>н/д</t>
  </si>
  <si>
    <t>Финансово-экономическое состояние субъектов МСП 2019-2023</t>
  </si>
  <si>
    <t>2023 год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</si>
</sst>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indexed="8"/>
      <name val="Arial"/>
      <family val="2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1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0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3" borderId="0" xfId="0" applyFill="1"/>
    <xf numFmtId="164" fontId="7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164" fontId="7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3"/>
  <sheetViews>
    <sheetView tabSelected="1" topLeftCell="A10" workbookViewId="0">
      <selection activeCell="I13" sqref="I13"/>
    </sheetView>
  </sheetViews>
  <sheetFormatPr defaultRowHeight="14.25" x14ac:dyDescent="0.2"/>
  <cols>
    <col min="1" max="1" width="5.75" style="2" customWidth="1"/>
    <col min="2" max="2" width="23.75" style="1" customWidth="1"/>
    <col min="3" max="3" width="12.75" style="3" customWidth="1"/>
    <col min="4" max="4" width="9" customWidth="1"/>
    <col min="5" max="6" width="8.25" customWidth="1"/>
    <col min="7" max="7" width="8.125" hidden="1" customWidth="1"/>
    <col min="8" max="9" width="8.25" customWidth="1"/>
  </cols>
  <sheetData>
    <row r="2" spans="1:9" ht="15.75" x14ac:dyDescent="0.2">
      <c r="B2" s="41" t="s">
        <v>62</v>
      </c>
      <c r="C2" s="42"/>
      <c r="D2" s="42"/>
      <c r="E2" s="42"/>
      <c r="F2" s="42"/>
      <c r="G2" s="42"/>
      <c r="H2" s="42"/>
      <c r="I2" s="36"/>
    </row>
    <row r="3" spans="1:9" ht="12.75" customHeigh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2.7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2.75" customHeight="1" x14ac:dyDescent="0.2">
      <c r="A5" s="37" t="s">
        <v>9</v>
      </c>
      <c r="B5" s="49" t="s">
        <v>0</v>
      </c>
      <c r="C5" s="52" t="s">
        <v>1</v>
      </c>
      <c r="D5" s="46" t="s">
        <v>8</v>
      </c>
      <c r="E5" s="46" t="s">
        <v>39</v>
      </c>
      <c r="F5" s="46" t="s">
        <v>51</v>
      </c>
      <c r="G5" s="43" t="s">
        <v>38</v>
      </c>
      <c r="H5" s="56" t="s">
        <v>52</v>
      </c>
      <c r="I5" s="56" t="s">
        <v>63</v>
      </c>
    </row>
    <row r="6" spans="1:9" ht="15" customHeight="1" x14ac:dyDescent="0.2">
      <c r="A6" s="38"/>
      <c r="B6" s="50"/>
      <c r="C6" s="53"/>
      <c r="D6" s="47"/>
      <c r="E6" s="47"/>
      <c r="F6" s="47"/>
      <c r="G6" s="44"/>
      <c r="H6" s="57"/>
      <c r="I6" s="57"/>
    </row>
    <row r="7" spans="1:9" ht="14.25" customHeight="1" x14ac:dyDescent="0.2">
      <c r="A7" s="39"/>
      <c r="B7" s="51"/>
      <c r="C7" s="54"/>
      <c r="D7" s="48"/>
      <c r="E7" s="48"/>
      <c r="F7" s="48"/>
      <c r="G7" s="45"/>
      <c r="H7" s="58"/>
      <c r="I7" s="58"/>
    </row>
    <row r="8" spans="1:9" x14ac:dyDescent="0.2">
      <c r="A8" s="18" t="s">
        <v>53</v>
      </c>
      <c r="B8" s="15" t="s">
        <v>10</v>
      </c>
      <c r="C8" s="10"/>
      <c r="D8" s="34"/>
      <c r="E8" s="34"/>
      <c r="F8" s="34"/>
      <c r="G8" s="34"/>
      <c r="H8" s="34"/>
      <c r="I8" s="34"/>
    </row>
    <row r="9" spans="1:9" ht="103.5" customHeight="1" x14ac:dyDescent="0.2">
      <c r="A9" s="16" t="s">
        <v>12</v>
      </c>
      <c r="B9" s="8" t="s">
        <v>50</v>
      </c>
      <c r="C9" s="7" t="s">
        <v>13</v>
      </c>
      <c r="D9" s="27">
        <v>7127.8810000000003</v>
      </c>
      <c r="E9" s="27">
        <v>4115.9639999999999</v>
      </c>
      <c r="F9" s="27">
        <v>8486.5</v>
      </c>
      <c r="G9" s="27" t="e">
        <f>D9*#REF!*110.2/10000</f>
        <v>#REF!</v>
      </c>
      <c r="H9" s="27">
        <v>8323</v>
      </c>
      <c r="I9" s="27">
        <v>9170.6</v>
      </c>
    </row>
    <row r="10" spans="1:9" ht="114.75" x14ac:dyDescent="0.2">
      <c r="A10" s="16" t="s">
        <v>11</v>
      </c>
      <c r="B10" s="14" t="s">
        <v>45</v>
      </c>
      <c r="C10" s="26" t="s">
        <v>13</v>
      </c>
      <c r="D10" s="11">
        <v>1058.3</v>
      </c>
      <c r="E10" s="11">
        <v>1168.0999999999999</v>
      </c>
      <c r="F10" s="11">
        <v>1419.9</v>
      </c>
      <c r="G10" s="11">
        <v>1306.5999999999999</v>
      </c>
      <c r="H10" s="11">
        <v>1398.38</v>
      </c>
      <c r="I10" s="11" t="s">
        <v>61</v>
      </c>
    </row>
    <row r="11" spans="1:9" x14ac:dyDescent="0.2">
      <c r="A11" s="18" t="s">
        <v>31</v>
      </c>
      <c r="B11" s="24" t="s">
        <v>15</v>
      </c>
      <c r="C11" s="10"/>
      <c r="D11" s="11"/>
      <c r="E11" s="11"/>
      <c r="F11" s="11"/>
      <c r="G11" s="11"/>
      <c r="H11" s="12"/>
      <c r="I11" s="12"/>
    </row>
    <row r="12" spans="1:9" ht="54" customHeight="1" x14ac:dyDescent="0.2">
      <c r="A12" s="16" t="s">
        <v>12</v>
      </c>
      <c r="B12" s="8" t="s">
        <v>17</v>
      </c>
      <c r="C12" s="23" t="s">
        <v>13</v>
      </c>
      <c r="D12" s="27">
        <v>2768</v>
      </c>
      <c r="E12" s="27">
        <v>2899.3</v>
      </c>
      <c r="F12" s="27">
        <v>2823.7</v>
      </c>
      <c r="G12" s="27">
        <v>2675.0450000000001</v>
      </c>
      <c r="H12" s="27">
        <v>3254</v>
      </c>
      <c r="I12" s="27" t="s">
        <v>61</v>
      </c>
    </row>
    <row r="13" spans="1:9" ht="71.25" customHeight="1" x14ac:dyDescent="0.2">
      <c r="A13" s="16" t="s">
        <v>14</v>
      </c>
      <c r="B13" s="9" t="s">
        <v>46</v>
      </c>
      <c r="C13" s="26" t="s">
        <v>48</v>
      </c>
      <c r="D13" s="11">
        <v>1033</v>
      </c>
      <c r="E13" s="11">
        <v>1057</v>
      </c>
      <c r="F13" s="11">
        <v>984.7</v>
      </c>
      <c r="G13" s="33">
        <f>G12-G14</f>
        <v>748.94500000000016</v>
      </c>
      <c r="H13" s="33">
        <v>1398.2</v>
      </c>
      <c r="I13" s="33" t="s">
        <v>61</v>
      </c>
    </row>
    <row r="14" spans="1:9" ht="93" customHeight="1" x14ac:dyDescent="0.2">
      <c r="A14" s="16" t="s">
        <v>54</v>
      </c>
      <c r="B14" s="9" t="s">
        <v>47</v>
      </c>
      <c r="C14" s="26" t="s">
        <v>48</v>
      </c>
      <c r="D14" s="11">
        <v>1648</v>
      </c>
      <c r="E14" s="11">
        <v>1842.3</v>
      </c>
      <c r="F14" s="11">
        <v>1931.2</v>
      </c>
      <c r="G14" s="33">
        <v>1926.1</v>
      </c>
      <c r="H14" s="33">
        <v>1949.5</v>
      </c>
      <c r="I14" s="33" t="s">
        <v>61</v>
      </c>
    </row>
    <row r="15" spans="1:9" x14ac:dyDescent="0.2">
      <c r="A15" s="18" t="s">
        <v>32</v>
      </c>
      <c r="B15" s="15" t="s">
        <v>18</v>
      </c>
      <c r="C15" s="10"/>
      <c r="D15" s="11"/>
      <c r="E15" s="11"/>
      <c r="F15" s="11"/>
      <c r="G15" s="6"/>
      <c r="H15" s="6"/>
      <c r="I15" s="6"/>
    </row>
    <row r="16" spans="1:9" ht="183" customHeight="1" x14ac:dyDescent="0.2">
      <c r="A16" s="16" t="s">
        <v>16</v>
      </c>
      <c r="B16" s="8" t="s">
        <v>20</v>
      </c>
      <c r="C16" s="7" t="s">
        <v>13</v>
      </c>
      <c r="D16" s="27">
        <v>1023.451</v>
      </c>
      <c r="E16" s="28">
        <v>1120.3430000000001</v>
      </c>
      <c r="F16" s="28">
        <v>1236.2</v>
      </c>
      <c r="G16" s="27">
        <f>E16*103.5/100</f>
        <v>1159.5550050000002</v>
      </c>
      <c r="H16" s="27">
        <v>1495.251</v>
      </c>
      <c r="I16" s="27" t="s">
        <v>61</v>
      </c>
    </row>
    <row r="17" spans="1:9" s="5" customFormat="1" x14ac:dyDescent="0.2">
      <c r="A17" s="18" t="s">
        <v>33</v>
      </c>
      <c r="B17" s="15" t="s">
        <v>22</v>
      </c>
      <c r="C17" s="7"/>
      <c r="D17" s="11"/>
      <c r="E17" s="11"/>
      <c r="F17" s="11"/>
      <c r="G17" s="12"/>
      <c r="H17" s="11"/>
      <c r="I17" s="11"/>
    </row>
    <row r="18" spans="1:9" ht="51" x14ac:dyDescent="0.2">
      <c r="A18" s="16" t="s">
        <v>19</v>
      </c>
      <c r="B18" s="8" t="s">
        <v>23</v>
      </c>
      <c r="C18" s="7" t="s">
        <v>13</v>
      </c>
      <c r="D18" s="29">
        <v>287.98</v>
      </c>
      <c r="E18" s="29">
        <v>309.8</v>
      </c>
      <c r="F18" s="29">
        <v>186.01</v>
      </c>
      <c r="G18" s="13">
        <v>201.3</v>
      </c>
      <c r="H18" s="13">
        <v>300.3</v>
      </c>
      <c r="I18" s="13">
        <v>360.02</v>
      </c>
    </row>
    <row r="19" spans="1:9" ht="63.75" hidden="1" x14ac:dyDescent="0.2">
      <c r="A19" s="16"/>
      <c r="B19" s="9" t="s">
        <v>24</v>
      </c>
      <c r="C19" s="7" t="s">
        <v>21</v>
      </c>
      <c r="D19" s="11"/>
      <c r="E19" s="11"/>
      <c r="F19" s="11"/>
      <c r="G19" s="11">
        <f>G18/E18/105.6*10000</f>
        <v>61.531633311814076</v>
      </c>
      <c r="H19" s="11"/>
      <c r="I19" s="11"/>
    </row>
    <row r="20" spans="1:9" ht="28.5" customHeight="1" x14ac:dyDescent="0.2">
      <c r="A20" s="16" t="s">
        <v>55</v>
      </c>
      <c r="B20" s="9" t="s">
        <v>41</v>
      </c>
      <c r="C20" s="25" t="s">
        <v>42</v>
      </c>
      <c r="D20" s="11">
        <v>9.6</v>
      </c>
      <c r="E20" s="11">
        <v>10</v>
      </c>
      <c r="F20" s="11">
        <v>10.1</v>
      </c>
      <c r="G20" s="11">
        <v>11</v>
      </c>
      <c r="H20" s="11">
        <v>9.68</v>
      </c>
      <c r="I20" s="11" t="s">
        <v>61</v>
      </c>
    </row>
    <row r="21" spans="1:9" x14ac:dyDescent="0.2">
      <c r="A21" s="18" t="s">
        <v>34</v>
      </c>
      <c r="B21" s="15" t="s">
        <v>27</v>
      </c>
      <c r="C21" s="7"/>
      <c r="D21" s="11"/>
      <c r="E21" s="11"/>
      <c r="F21" s="11"/>
      <c r="G21" s="11"/>
      <c r="H21" s="11"/>
      <c r="I21" s="11"/>
    </row>
    <row r="22" spans="1:9" ht="80.25" customHeight="1" x14ac:dyDescent="0.2">
      <c r="A22" s="16" t="s">
        <v>25</v>
      </c>
      <c r="B22" s="14" t="s">
        <v>28</v>
      </c>
      <c r="C22" s="7" t="s">
        <v>13</v>
      </c>
      <c r="D22" s="11">
        <v>2298.6</v>
      </c>
      <c r="E22" s="11">
        <f>E23*E24*12/1000</f>
        <v>2433.8132639999999</v>
      </c>
      <c r="F22" s="11">
        <v>2474.4</v>
      </c>
      <c r="G22" s="11">
        <f>G23*G24*12/1000</f>
        <v>2430.8180999999995</v>
      </c>
      <c r="H22" s="11">
        <f t="shared" ref="H22" si="0">H23*H24*12/1000</f>
        <v>2583.7260000000001</v>
      </c>
      <c r="I22" s="11">
        <v>2842.4</v>
      </c>
    </row>
    <row r="23" spans="1:9" ht="64.5" customHeight="1" x14ac:dyDescent="0.2">
      <c r="A23" s="16" t="s">
        <v>26</v>
      </c>
      <c r="B23" s="8" t="s">
        <v>29</v>
      </c>
      <c r="C23" s="10" t="s">
        <v>2</v>
      </c>
      <c r="D23" s="11">
        <v>25947.3</v>
      </c>
      <c r="E23" s="11">
        <v>28382</v>
      </c>
      <c r="F23" s="11">
        <v>30960.7</v>
      </c>
      <c r="G23" s="11">
        <v>30010.1</v>
      </c>
      <c r="H23" s="11">
        <v>34727.5</v>
      </c>
      <c r="I23" s="11">
        <v>40140</v>
      </c>
    </row>
    <row r="24" spans="1:9" ht="51" x14ac:dyDescent="0.2">
      <c r="A24" s="16" t="s">
        <v>56</v>
      </c>
      <c r="B24" s="8" t="s">
        <v>4</v>
      </c>
      <c r="C24" s="10" t="s">
        <v>3</v>
      </c>
      <c r="D24" s="11">
        <v>7.4</v>
      </c>
      <c r="E24" s="11">
        <v>7.1459999999999999</v>
      </c>
      <c r="F24" s="11">
        <v>6.7</v>
      </c>
      <c r="G24" s="11">
        <v>6.75</v>
      </c>
      <c r="H24" s="11">
        <v>6.2</v>
      </c>
      <c r="I24" s="11">
        <v>5.9</v>
      </c>
    </row>
    <row r="25" spans="1:9" ht="76.5" customHeight="1" x14ac:dyDescent="0.2">
      <c r="A25" s="16" t="s">
        <v>57</v>
      </c>
      <c r="B25" s="8" t="s">
        <v>40</v>
      </c>
      <c r="C25" s="10" t="s">
        <v>44</v>
      </c>
      <c r="D25" s="11">
        <v>1.18</v>
      </c>
      <c r="E25" s="11">
        <v>2.23</v>
      </c>
      <c r="F25" s="11">
        <v>1.4</v>
      </c>
      <c r="G25" s="11">
        <v>1.5</v>
      </c>
      <c r="H25" s="11">
        <v>0.6</v>
      </c>
      <c r="I25" s="11">
        <v>0.53</v>
      </c>
    </row>
    <row r="26" spans="1:9" ht="155.25" customHeight="1" x14ac:dyDescent="0.2">
      <c r="A26" s="16" t="s">
        <v>58</v>
      </c>
      <c r="B26" s="8" t="s">
        <v>49</v>
      </c>
      <c r="C26" s="10" t="s">
        <v>43</v>
      </c>
      <c r="D26" s="11">
        <v>178</v>
      </c>
      <c r="E26" s="11">
        <v>328</v>
      </c>
      <c r="F26" s="11">
        <v>201</v>
      </c>
      <c r="G26" s="11">
        <v>215</v>
      </c>
      <c r="H26" s="11">
        <v>84</v>
      </c>
      <c r="I26" s="55">
        <v>73</v>
      </c>
    </row>
    <row r="27" spans="1:9" ht="42.75" x14ac:dyDescent="0.2">
      <c r="A27" s="18" t="s">
        <v>35</v>
      </c>
      <c r="B27" s="17" t="s">
        <v>37</v>
      </c>
      <c r="C27" s="7" t="s">
        <v>13</v>
      </c>
      <c r="D27" s="11">
        <v>110.2</v>
      </c>
      <c r="E27" s="11">
        <v>132.80000000000001</v>
      </c>
      <c r="F27" s="11">
        <v>0</v>
      </c>
      <c r="G27" s="11">
        <f>E27*100%</f>
        <v>132.80000000000001</v>
      </c>
      <c r="H27" s="11">
        <v>201.37</v>
      </c>
      <c r="I27" s="11" t="s">
        <v>61</v>
      </c>
    </row>
    <row r="28" spans="1:9" ht="57" x14ac:dyDescent="0.2">
      <c r="A28" s="19" t="s">
        <v>36</v>
      </c>
      <c r="B28" s="20" t="s">
        <v>30</v>
      </c>
      <c r="C28" s="7"/>
      <c r="D28" s="11"/>
      <c r="E28" s="11"/>
      <c r="F28" s="11"/>
      <c r="G28" s="11"/>
      <c r="H28" s="11"/>
      <c r="I28" s="11"/>
    </row>
    <row r="29" spans="1:9" ht="169.5" customHeight="1" x14ac:dyDescent="0.2">
      <c r="A29" s="21" t="s">
        <v>59</v>
      </c>
      <c r="B29" s="22" t="s">
        <v>7</v>
      </c>
      <c r="C29" s="10" t="s">
        <v>5</v>
      </c>
      <c r="D29" s="30">
        <v>116</v>
      </c>
      <c r="E29" s="30">
        <v>110</v>
      </c>
      <c r="F29" s="30">
        <v>104</v>
      </c>
      <c r="G29" s="30">
        <v>107</v>
      </c>
      <c r="H29" s="30">
        <v>98</v>
      </c>
      <c r="I29" s="30">
        <v>98</v>
      </c>
    </row>
    <row r="30" spans="1:9" ht="103.5" customHeight="1" x14ac:dyDescent="0.2">
      <c r="A30" s="21" t="s">
        <v>60</v>
      </c>
      <c r="B30" s="22" t="s">
        <v>6</v>
      </c>
      <c r="C30" s="10" t="s">
        <v>5</v>
      </c>
      <c r="D30" s="31">
        <v>11</v>
      </c>
      <c r="E30" s="31">
        <v>11</v>
      </c>
      <c r="F30" s="31">
        <v>9</v>
      </c>
      <c r="G30" s="31">
        <v>9</v>
      </c>
      <c r="H30" s="31">
        <v>9</v>
      </c>
      <c r="I30" s="31">
        <v>9</v>
      </c>
    </row>
    <row r="31" spans="1:9" x14ac:dyDescent="0.2">
      <c r="B31" s="32"/>
    </row>
    <row r="33" spans="2:9" x14ac:dyDescent="0.2">
      <c r="B33" s="40"/>
      <c r="C33" s="40"/>
      <c r="D33" s="40"/>
      <c r="E33" s="40"/>
      <c r="F33" s="40"/>
      <c r="G33" s="40"/>
      <c r="H33" s="40"/>
      <c r="I33" s="35"/>
    </row>
  </sheetData>
  <mergeCells count="11">
    <mergeCell ref="A5:A7"/>
    <mergeCell ref="B5:B7"/>
    <mergeCell ref="C5:C7"/>
    <mergeCell ref="D5:D7"/>
    <mergeCell ref="E5:E7"/>
    <mergeCell ref="H5:H7"/>
    <mergeCell ref="B33:H33"/>
    <mergeCell ref="B2:H2"/>
    <mergeCell ref="G5:G7"/>
    <mergeCell ref="F5:F7"/>
    <mergeCell ref="I5:I7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МО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2023-04-04T04:16:13Z</cp:lastPrinted>
  <dcterms:created xsi:type="dcterms:W3CDTF">2013-10-22T05:18:42Z</dcterms:created>
  <dcterms:modified xsi:type="dcterms:W3CDTF">2024-03-25T12:33:03Z</dcterms:modified>
</cp:coreProperties>
</file>