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W22" i="2"/>
  <c r="T22"/>
  <c r="W50"/>
  <c r="T50"/>
  <c r="U18" l="1"/>
  <c r="R18"/>
  <c r="S47"/>
  <c r="V47"/>
  <c r="W16"/>
  <c r="S45"/>
  <c r="R45" s="1"/>
  <c r="S6"/>
  <c r="V50"/>
  <c r="V45"/>
  <c r="U45" s="1"/>
  <c r="W42"/>
  <c r="V42"/>
  <c r="T42"/>
  <c r="W38"/>
  <c r="V38"/>
  <c r="T38"/>
  <c r="V35"/>
  <c r="U35" s="1"/>
  <c r="W29"/>
  <c r="V29"/>
  <c r="T29"/>
  <c r="W24"/>
  <c r="V24"/>
  <c r="T24"/>
  <c r="W20"/>
  <c r="V20"/>
  <c r="T20"/>
  <c r="V16"/>
  <c r="T16"/>
  <c r="W14"/>
  <c r="V14"/>
  <c r="T14"/>
  <c r="R14" s="1"/>
  <c r="W6"/>
  <c r="V6"/>
  <c r="T6"/>
  <c r="S50"/>
  <c r="S42"/>
  <c r="S38"/>
  <c r="R38" s="1"/>
  <c r="S35"/>
  <c r="R35" s="1"/>
  <c r="S29"/>
  <c r="S24"/>
  <c r="S20"/>
  <c r="S16"/>
  <c r="S14"/>
  <c r="U51"/>
  <c r="U50"/>
  <c r="U46"/>
  <c r="U44"/>
  <c r="U43"/>
  <c r="U41"/>
  <c r="U40"/>
  <c r="U39"/>
  <c r="U37"/>
  <c r="U36"/>
  <c r="U34"/>
  <c r="U33"/>
  <c r="U32"/>
  <c r="U31"/>
  <c r="U30"/>
  <c r="U28"/>
  <c r="U27"/>
  <c r="U26"/>
  <c r="U25"/>
  <c r="U23"/>
  <c r="U22"/>
  <c r="U21"/>
  <c r="U19"/>
  <c r="U17"/>
  <c r="U15"/>
  <c r="U14"/>
  <c r="U13"/>
  <c r="U12"/>
  <c r="U11"/>
  <c r="U10"/>
  <c r="U9"/>
  <c r="U8"/>
  <c r="U7"/>
  <c r="R51"/>
  <c r="R50"/>
  <c r="R46"/>
  <c r="R44"/>
  <c r="R43"/>
  <c r="R41"/>
  <c r="R40"/>
  <c r="R39"/>
  <c r="R37"/>
  <c r="R36"/>
  <c r="R34"/>
  <c r="R33"/>
  <c r="R32"/>
  <c r="R31"/>
  <c r="R30"/>
  <c r="R28"/>
  <c r="R27"/>
  <c r="R26"/>
  <c r="R25"/>
  <c r="R23"/>
  <c r="R22"/>
  <c r="R21"/>
  <c r="R19"/>
  <c r="R17"/>
  <c r="R15"/>
  <c r="R13"/>
  <c r="R12"/>
  <c r="R11"/>
  <c r="R10"/>
  <c r="R9"/>
  <c r="R8"/>
  <c r="R7"/>
  <c r="U16" l="1"/>
  <c r="R24"/>
  <c r="R6"/>
  <c r="U38"/>
  <c r="R16"/>
  <c r="U24"/>
  <c r="W52"/>
  <c r="U6"/>
  <c r="T52"/>
  <c r="V52"/>
  <c r="R20"/>
  <c r="S52"/>
  <c r="R42"/>
  <c r="R29"/>
  <c r="U20"/>
  <c r="U29"/>
  <c r="U42"/>
  <c r="U52" l="1"/>
  <c r="R52"/>
</calcChain>
</file>

<file path=xl/sharedStrings.xml><?xml version="1.0" encoding="utf-8"?>
<sst xmlns="http://schemas.openxmlformats.org/spreadsheetml/2006/main" count="305" uniqueCount="109">
  <si>
    <t>Вед.</t>
  </si>
  <si>
    <t>Разд.</t>
  </si>
  <si>
    <t>Ц.ст.</t>
  </si>
  <si>
    <t>Расх.</t>
  </si>
  <si>
    <t/>
  </si>
  <si>
    <t xml:space="preserve">  Общегосударственные вопросы</t>
  </si>
  <si>
    <t>000</t>
  </si>
  <si>
    <t>0100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</si>
  <si>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</si>
  <si>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</si>
  <si>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</si>
  <si>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</si>
  <si>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</si>
  <si>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</si>
  <si>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</si>
  <si>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</si>
  <si>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</si>
  <si>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</si>
  <si>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</si>
  <si>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</si>
  <si>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</si>
  <si>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</si>
  <si>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</si>
  <si>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</si>
  <si>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</si>
  <si>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</si>
  <si>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</si>
  <si>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</si>
  <si>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</si>
  <si>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>0309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</si>
  <si>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</si>
  <si>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</si>
  <si>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</si>
  <si>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</si>
  <si>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</si>
  <si>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</si>
  <si>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</si>
  <si>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</si>
  <si>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</si>
  <si>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</si>
  <si>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</si>
  <si>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</si>
  <si>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</si>
  <si>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</si>
  <si>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</si>
  <si>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</si>
  <si>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</si>
  <si>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</si>
  <si>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</si>
  <si>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</si>
  <si>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</si>
  <si>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</si>
  <si>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</si>
  <si>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</si>
  <si>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</si>
  <si>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</si>
  <si>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</si>
  <si>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</si>
  <si>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</si>
  <si>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Молодёжная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</si>
  <si>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</si>
  <si>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</si>
  <si>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</si>
  <si>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</si>
  <si>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</si>
  <si>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</si>
  <si>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</si>
  <si>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</si>
  <si>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</si>
  <si>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</si>
  <si>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</si>
  <si>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</si>
  <si>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</si>
  <si>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</si>
  <si>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</si>
  <si>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</si>
  <si>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</si>
  <si>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</si>
  <si>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</si>
  <si>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</si>
  <si>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</si>
  <si>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Массовый спорт</t>
  </si>
  <si>
    <t>1102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</si>
  <si>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</si>
  <si>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</si>
  <si>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</si>
  <si>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</si>
  <si>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</si>
  <si>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</si>
  <si>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</si>
  <si>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</si>
  <si>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Иные дотации</t>
  </si>
  <si>
    <t>1402</t>
  </si>
  <si>
    <t xml:space="preserve">  Вспомогательный</t>
  </si>
  <si>
    <t>9900</t>
  </si>
  <si>
    <t>9999</t>
  </si>
  <si>
    <t xml:space="preserve">Всего расходов:   </t>
  </si>
  <si>
    <t>КБ</t>
  </si>
  <si>
    <t>Бюджеты поселений</t>
  </si>
  <si>
    <t>Бюджет муниц. район</t>
  </si>
  <si>
    <t>Наименование показателя</t>
  </si>
  <si>
    <t>Расходы консолидированного бюджета МО "Балезинский район"</t>
  </si>
  <si>
    <t>(руб.)</t>
  </si>
  <si>
    <t>Начальник Управления финансов</t>
  </si>
  <si>
    <t>И.П. Черепанова</t>
  </si>
  <si>
    <t>на 2022 - 2023 годы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</si>
  <si>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</si>
  <si>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</si>
  <si>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Условно утверждённые расходы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</si>
</sst>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u/>
      <sz val="12"/>
      <color rgb="FF000000"/>
      <name val="Arial"/>
    </font>
    <font>
      <sz val="8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2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3" fillId="0" borderId="1"/>
    <xf numFmtId="0" fontId="4" fillId="0" borderId="1"/>
    <xf numFmtId="0" fontId="5" fillId="0" borderId="1">
      <alignment horizontal="center" wrapText="1"/>
    </xf>
    <xf numFmtId="0" fontId="6" fillId="0" borderId="1">
      <alignment horizontal="center"/>
    </xf>
    <xf numFmtId="0" fontId="7" fillId="0" borderId="1"/>
    <xf numFmtId="0" fontId="8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9" fillId="0" borderId="2">
      <alignment vertical="top" wrapText="1"/>
    </xf>
    <xf numFmtId="1" fontId="1" fillId="0" borderId="2">
      <alignment horizontal="center" vertical="top" shrinkToFit="1"/>
    </xf>
    <xf numFmtId="4" fontId="9" fillId="2" borderId="2">
      <alignment horizontal="right" vertical="top" shrinkToFit="1"/>
    </xf>
    <xf numFmtId="4" fontId="9" fillId="3" borderId="2">
      <alignment horizontal="right" vertical="top" shrinkToFit="1"/>
    </xf>
    <xf numFmtId="0" fontId="9" fillId="0" borderId="3">
      <alignment horizontal="right"/>
    </xf>
    <xf numFmtId="4" fontId="9" fillId="2" borderId="3">
      <alignment horizontal="right" vertical="top" shrinkToFit="1"/>
    </xf>
    <xf numFmtId="4" fontId="9" fillId="3" borderId="3">
      <alignment horizontal="right" vertical="top" shrinkToFit="1"/>
    </xf>
    <xf numFmtId="0" fontId="1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10" fillId="4" borderId="1"/>
    <xf numFmtId="0" fontId="10" fillId="0" borderId="1"/>
    <xf numFmtId="0" fontId="5" fillId="0" borderId="1">
      <alignment horizontal="center"/>
    </xf>
    <xf numFmtId="1" fontId="1" fillId="0" borderId="2">
      <alignment horizontal="left" vertical="top" wrapText="1" indent="2"/>
    </xf>
    <xf numFmtId="4" fontId="9" fillId="0" borderId="2">
      <alignment horizontal="right" vertical="top" shrinkToFit="1"/>
    </xf>
    <xf numFmtId="4" fontId="1" fillId="0" borderId="2">
      <alignment horizontal="right" vertical="top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4" fillId="0" borderId="1" xfId="5" applyNumberFormat="1" applyProtection="1"/>
    <xf numFmtId="0" fontId="1" fillId="0" borderId="2" xfId="11" applyNumberFormat="1" applyProtection="1">
      <alignment horizontal="center" vertical="center" wrapText="1"/>
    </xf>
    <xf numFmtId="0" fontId="9" fillId="0" borderId="2" xfId="12" applyNumberFormat="1" applyProtection="1">
      <alignment vertical="top" wrapText="1"/>
    </xf>
    <xf numFmtId="1" fontId="1" fillId="0" borderId="2" xfId="13" applyNumberFormat="1" applyProtection="1">
      <alignment horizontal="center" vertical="top" shrinkToFit="1"/>
    </xf>
    <xf numFmtId="1" fontId="1" fillId="0" borderId="2" xfId="13" applyProtection="1">
      <alignment horizontal="center" vertical="top" shrinkToFit="1"/>
    </xf>
    <xf numFmtId="4" fontId="9" fillId="3" borderId="2" xfId="15" applyProtection="1">
      <alignment horizontal="right" vertical="top" shrinkToFit="1"/>
    </xf>
    <xf numFmtId="0" fontId="9" fillId="0" borderId="3" xfId="16" applyNumberFormat="1" applyProtection="1">
      <alignment horizontal="right"/>
    </xf>
    <xf numFmtId="4" fontId="9" fillId="3" borderId="3" xfId="18" applyProtection="1">
      <alignment horizontal="right" vertical="top" shrinkToFit="1"/>
    </xf>
    <xf numFmtId="0" fontId="1" fillId="0" borderId="4" xfId="10" applyNumberFormat="1" applyBorder="1" applyAlignment="1" applyProtection="1"/>
    <xf numFmtId="0" fontId="1" fillId="0" borderId="4" xfId="10" applyBorder="1" applyAlignment="1"/>
    <xf numFmtId="2" fontId="1" fillId="0" borderId="6" xfId="2" applyNumberFormat="1" applyBorder="1" applyAlignment="1" applyProtection="1">
      <alignment wrapText="1"/>
    </xf>
    <xf numFmtId="0" fontId="0" fillId="5" borderId="1" xfId="0" applyFill="1" applyBorder="1" applyAlignment="1"/>
    <xf numFmtId="0" fontId="0" fillId="5" borderId="1" xfId="0" applyFill="1" applyBorder="1" applyAlignment="1">
      <alignment horizontal="right"/>
    </xf>
    <xf numFmtId="0" fontId="9" fillId="0" borderId="2" xfId="12" applyNumberFormat="1" applyFill="1" applyProtection="1">
      <alignment vertical="top" wrapText="1"/>
    </xf>
    <xf numFmtId="4" fontId="9" fillId="0" borderId="2" xfId="15" applyFont="1" applyFill="1" applyAlignment="1" applyProtection="1">
      <alignment horizontal="right" vertical="top" shrinkToFit="1"/>
    </xf>
    <xf numFmtId="4" fontId="12" fillId="0" borderId="2" xfId="14" applyFont="1" applyFill="1" applyAlignment="1" applyProtection="1">
      <alignment horizontal="right" vertical="top" shrinkToFit="1"/>
    </xf>
    <xf numFmtId="4" fontId="12" fillId="0" borderId="5" xfId="14" applyFont="1" applyFill="1" applyBorder="1" applyAlignment="1" applyProtection="1">
      <alignment horizontal="right" vertical="top" shrinkToFit="1"/>
    </xf>
    <xf numFmtId="4" fontId="1" fillId="0" borderId="6" xfId="2" applyNumberFormat="1" applyFont="1" applyBorder="1" applyAlignment="1" applyProtection="1">
      <alignment horizontal="right" vertical="top"/>
    </xf>
    <xf numFmtId="4" fontId="9" fillId="0" borderId="7" xfId="15" applyFont="1" applyFill="1" applyBorder="1" applyAlignment="1" applyProtection="1">
      <alignment horizontal="right" vertical="top" shrinkToFit="1"/>
    </xf>
    <xf numFmtId="4" fontId="12" fillId="0" borderId="7" xfId="14" applyFont="1" applyFill="1" applyBorder="1" applyAlignment="1" applyProtection="1">
      <alignment horizontal="right" vertical="top" shrinkToFit="1"/>
    </xf>
    <xf numFmtId="4" fontId="12" fillId="0" borderId="8" xfId="14" applyFont="1" applyFill="1" applyBorder="1" applyAlignment="1" applyProtection="1">
      <alignment horizontal="right" vertical="top" shrinkToFit="1"/>
    </xf>
    <xf numFmtId="4" fontId="1" fillId="0" borderId="9" xfId="2" applyNumberFormat="1" applyFont="1" applyBorder="1" applyAlignment="1" applyProtection="1">
      <alignment horizontal="right" vertical="top"/>
    </xf>
    <xf numFmtId="4" fontId="14" fillId="0" borderId="6" xfId="17" applyFont="1" applyFill="1" applyBorder="1" applyAlignment="1" applyProtection="1">
      <alignment horizontal="right" vertical="top" shrinkToFit="1"/>
    </xf>
    <xf numFmtId="0" fontId="9" fillId="0" borderId="3" xfId="16" applyNumberFormat="1" applyProtection="1">
      <alignment horizontal="right"/>
    </xf>
    <xf numFmtId="0" fontId="9" fillId="0" borderId="3" xfId="16">
      <alignment horizontal="right"/>
    </xf>
    <xf numFmtId="0" fontId="1" fillId="0" borderId="1" xfId="19" applyNumberFormat="1" applyProtection="1">
      <alignment horizontal="left" wrapText="1"/>
    </xf>
    <xf numFmtId="0" fontId="1" fillId="0" borderId="1" xfId="19">
      <alignment horizontal="left" wrapText="1"/>
    </xf>
    <xf numFmtId="0" fontId="13" fillId="5" borderId="1" xfId="0" applyFont="1" applyFill="1" applyBorder="1" applyAlignment="1">
      <alignment horizontal="center"/>
    </xf>
  </cellXfs>
  <cellStyles count="31">
    <cellStyle name="br" xfId="22"/>
    <cellStyle name="col" xfId="21"/>
    <cellStyle name="st29" xfId="6"/>
    <cellStyle name="style0" xfId="23"/>
    <cellStyle name="td" xfId="24"/>
    <cellStyle name="tr" xfId="20"/>
    <cellStyle name="xl21" xfId="25"/>
    <cellStyle name="xl22" xfId="11"/>
    <cellStyle name="xl23" xfId="2"/>
    <cellStyle name="xl24" xfId="9"/>
    <cellStyle name="xl25" xfId="26"/>
    <cellStyle name="xl26" xfId="1"/>
    <cellStyle name="xl27" xfId="16"/>
    <cellStyle name="xl28" xfId="17"/>
    <cellStyle name="xl29" xfId="18"/>
    <cellStyle name="xl30" xfId="3"/>
    <cellStyle name="xl31" xfId="27"/>
    <cellStyle name="xl32" xfId="7"/>
    <cellStyle name="xl33" xfId="4"/>
    <cellStyle name="xl34" xfId="8"/>
    <cellStyle name="xl35" xfId="5"/>
    <cellStyle name="xl36" xfId="10"/>
    <cellStyle name="xl37" xfId="19"/>
    <cellStyle name="xl38" xfId="12"/>
    <cellStyle name="xl39" xfId="28"/>
    <cellStyle name="xl40" xfId="13"/>
    <cellStyle name="xl41" xfId="14"/>
    <cellStyle name="xl42" xfId="29"/>
    <cellStyle name="xl43" xfId="30"/>
    <cellStyle name="xl44" xfId="1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6"/>
  <sheetViews>
    <sheetView showGridLines="0" tabSelected="1" zoomScaleSheetLayoutView="100" workbookViewId="0">
      <pane ySplit="5" topLeftCell="A18" activePane="bottomLeft" state="frozen"/>
      <selection pane="bottomLeft" activeCell="W23" sqref="W23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17" width="9.140625" style="1" hidden="1"/>
    <col min="18" max="18" width="10.42578125" style="1" customWidth="1"/>
    <col min="19" max="22" width="11.7109375" style="1" customWidth="1"/>
    <col min="23" max="23" width="13.140625" style="1" customWidth="1"/>
    <col min="24" max="16384" width="9.140625" style="1"/>
  </cols>
  <sheetData>
    <row r="1" spans="1:36" ht="15.75">
      <c r="A1" s="30" t="s">
        <v>101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36" ht="26.25" customHeight="1">
      <c r="A2" s="30" t="s">
        <v>105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36" ht="21" customHeight="1">
      <c r="P3" s="3"/>
      <c r="Q3" s="3"/>
      <c r="R3" s="3"/>
      <c r="S3" s="3"/>
      <c r="T3" s="3"/>
      <c r="U3" s="3"/>
      <c r="V3" s="3"/>
      <c r="W3" s="3"/>
    </row>
    <row r="4" spans="1:36" ht="12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W4" s="15" t="s">
        <v>102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42.75" customHeight="1">
      <c r="A5" s="4" t="s">
        <v>100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4</v>
      </c>
      <c r="H5" s="4" t="s">
        <v>4</v>
      </c>
      <c r="I5" s="4" t="s">
        <v>4</v>
      </c>
      <c r="J5" s="4" t="s">
        <v>4</v>
      </c>
      <c r="K5" s="4" t="s">
        <v>4</v>
      </c>
      <c r="L5" s="4" t="s">
        <v>4</v>
      </c>
      <c r="M5" s="4" t="s">
        <v>4</v>
      </c>
      <c r="N5" s="4" t="s">
        <v>4</v>
      </c>
      <c r="O5" s="4" t="s">
        <v>4</v>
      </c>
      <c r="P5" s="4" t="s">
        <v>4</v>
      </c>
      <c r="Q5" s="4" t="s">
        <v>4</v>
      </c>
      <c r="R5" s="4" t="s">
        <v>97</v>
      </c>
      <c r="S5" s="4" t="s">
        <v>99</v>
      </c>
      <c r="T5" s="13" t="s">
        <v>98</v>
      </c>
      <c r="U5" s="4" t="s">
        <v>97</v>
      </c>
      <c r="V5" s="4" t="s">
        <v>99</v>
      </c>
      <c r="W5" s="13" t="s">
        <v>98</v>
      </c>
    </row>
    <row r="6" spans="1:36">
      <c r="A6" s="5" t="s">
        <v>5</v>
      </c>
      <c r="B6" s="6" t="s">
        <v>6</v>
      </c>
      <c r="C6" s="6" t="s">
        <v>7</v>
      </c>
      <c r="D6" s="6" t="s">
        <v>8</v>
      </c>
      <c r="E6" s="6" t="s">
        <v>6</v>
      </c>
      <c r="F6" s="6" t="s">
        <v>6</v>
      </c>
      <c r="G6" s="7"/>
      <c r="H6" s="7"/>
      <c r="I6" s="7"/>
      <c r="J6" s="7"/>
      <c r="K6" s="7"/>
      <c r="L6" s="8">
        <v>55731855</v>
      </c>
      <c r="M6" s="8">
        <v>0</v>
      </c>
      <c r="N6" s="8">
        <v>55731855</v>
      </c>
      <c r="O6" s="8">
        <v>0</v>
      </c>
      <c r="P6" s="8">
        <v>55731855</v>
      </c>
      <c r="Q6" s="8">
        <v>0</v>
      </c>
      <c r="R6" s="17">
        <f t="shared" ref="R6:R13" si="0">S6+T6</f>
        <v>67459515</v>
      </c>
      <c r="S6" s="18">
        <f>S7+S8+S9+S10+S11+S12+S13</f>
        <v>37757379</v>
      </c>
      <c r="T6" s="18">
        <f>T7+T8+T9+T10+T11+T12+T13</f>
        <v>29702136</v>
      </c>
      <c r="U6" s="17">
        <f t="shared" ref="U6:U13" si="1">V6+W6</f>
        <v>70501915</v>
      </c>
      <c r="V6" s="18">
        <f>V7+V8+V9+V10+V11+V12+V13</f>
        <v>41133579</v>
      </c>
      <c r="W6" s="18">
        <f>W7+W8+W9+W10+W11+W12+W13</f>
        <v>29368336</v>
      </c>
    </row>
    <row r="7" spans="1:36" ht="51" outlineLevel="1">
      <c r="A7" s="5" t="s">
        <v>9</v>
      </c>
      <c r="B7" s="6" t="s">
        <v>6</v>
      </c>
      <c r="C7" s="6" t="s">
        <v>10</v>
      </c>
      <c r="D7" s="6" t="s">
        <v>8</v>
      </c>
      <c r="E7" s="6" t="s">
        <v>6</v>
      </c>
      <c r="F7" s="6" t="s">
        <v>6</v>
      </c>
      <c r="G7" s="7"/>
      <c r="H7" s="7"/>
      <c r="I7" s="7"/>
      <c r="J7" s="7"/>
      <c r="K7" s="7"/>
      <c r="L7" s="8">
        <v>2111400</v>
      </c>
      <c r="M7" s="8">
        <v>0</v>
      </c>
      <c r="N7" s="8">
        <v>2111400</v>
      </c>
      <c r="O7" s="8">
        <v>0</v>
      </c>
      <c r="P7" s="8">
        <v>2111400</v>
      </c>
      <c r="Q7" s="8">
        <v>0</v>
      </c>
      <c r="R7" s="17">
        <f t="shared" si="0"/>
        <v>11456931</v>
      </c>
      <c r="S7" s="18">
        <v>2248000</v>
      </c>
      <c r="T7" s="18">
        <v>9208931</v>
      </c>
      <c r="U7" s="17">
        <f t="shared" si="1"/>
        <v>11356825</v>
      </c>
      <c r="V7" s="19">
        <v>2248000</v>
      </c>
      <c r="W7" s="20">
        <v>9108825</v>
      </c>
    </row>
    <row r="8" spans="1:36" ht="63.75" outlineLevel="1">
      <c r="A8" s="5" t="s">
        <v>11</v>
      </c>
      <c r="B8" s="6" t="s">
        <v>6</v>
      </c>
      <c r="C8" s="6" t="s">
        <v>12</v>
      </c>
      <c r="D8" s="6" t="s">
        <v>8</v>
      </c>
      <c r="E8" s="6" t="s">
        <v>6</v>
      </c>
      <c r="F8" s="6" t="s">
        <v>6</v>
      </c>
      <c r="G8" s="7"/>
      <c r="H8" s="7"/>
      <c r="I8" s="7"/>
      <c r="J8" s="7"/>
      <c r="K8" s="7"/>
      <c r="L8" s="8">
        <v>1499200</v>
      </c>
      <c r="M8" s="8">
        <v>0</v>
      </c>
      <c r="N8" s="8">
        <v>1499200</v>
      </c>
      <c r="O8" s="8">
        <v>0</v>
      </c>
      <c r="P8" s="8">
        <v>1499200</v>
      </c>
      <c r="Q8" s="8">
        <v>0</v>
      </c>
      <c r="R8" s="17">
        <f t="shared" si="0"/>
        <v>1414800</v>
      </c>
      <c r="S8" s="18">
        <v>1414800</v>
      </c>
      <c r="T8" s="18"/>
      <c r="U8" s="17">
        <f t="shared" si="1"/>
        <v>1403400</v>
      </c>
      <c r="V8" s="19">
        <v>1403400</v>
      </c>
      <c r="W8" s="20"/>
    </row>
    <row r="9" spans="1:36" ht="76.5" outlineLevel="1">
      <c r="A9" s="5" t="s">
        <v>13</v>
      </c>
      <c r="B9" s="6" t="s">
        <v>6</v>
      </c>
      <c r="C9" s="6" t="s">
        <v>14</v>
      </c>
      <c r="D9" s="6" t="s">
        <v>8</v>
      </c>
      <c r="E9" s="6" t="s">
        <v>6</v>
      </c>
      <c r="F9" s="6" t="s">
        <v>6</v>
      </c>
      <c r="G9" s="7"/>
      <c r="H9" s="7"/>
      <c r="I9" s="7"/>
      <c r="J9" s="7"/>
      <c r="K9" s="7"/>
      <c r="L9" s="8">
        <v>36093555</v>
      </c>
      <c r="M9" s="8">
        <v>0</v>
      </c>
      <c r="N9" s="8">
        <v>36093555</v>
      </c>
      <c r="O9" s="8">
        <v>0</v>
      </c>
      <c r="P9" s="8">
        <v>36093555</v>
      </c>
      <c r="Q9" s="8">
        <v>0</v>
      </c>
      <c r="R9" s="17">
        <f t="shared" si="0"/>
        <v>44966384</v>
      </c>
      <c r="S9" s="18">
        <v>24529179</v>
      </c>
      <c r="T9" s="18">
        <v>20437205</v>
      </c>
      <c r="U9" s="17">
        <f t="shared" si="1"/>
        <v>48368890</v>
      </c>
      <c r="V9" s="19">
        <v>28165379</v>
      </c>
      <c r="W9" s="20">
        <v>20203511</v>
      </c>
    </row>
    <row r="10" spans="1:36" outlineLevel="1">
      <c r="A10" s="5" t="s">
        <v>15</v>
      </c>
      <c r="B10" s="6" t="s">
        <v>6</v>
      </c>
      <c r="C10" s="6" t="s">
        <v>16</v>
      </c>
      <c r="D10" s="6" t="s">
        <v>8</v>
      </c>
      <c r="E10" s="6" t="s">
        <v>6</v>
      </c>
      <c r="F10" s="6" t="s">
        <v>6</v>
      </c>
      <c r="G10" s="7"/>
      <c r="H10" s="7"/>
      <c r="I10" s="7"/>
      <c r="J10" s="7"/>
      <c r="K10" s="7"/>
      <c r="L10" s="8">
        <v>19000</v>
      </c>
      <c r="M10" s="8">
        <v>0</v>
      </c>
      <c r="N10" s="8">
        <v>19000</v>
      </c>
      <c r="O10" s="8">
        <v>0</v>
      </c>
      <c r="P10" s="8">
        <v>19000</v>
      </c>
      <c r="Q10" s="8">
        <v>0</v>
      </c>
      <c r="R10" s="17">
        <f t="shared" si="0"/>
        <v>200000</v>
      </c>
      <c r="S10" s="18">
        <v>200000</v>
      </c>
      <c r="T10" s="18"/>
      <c r="U10" s="17">
        <f t="shared" si="1"/>
        <v>7000</v>
      </c>
      <c r="V10" s="19">
        <v>7000</v>
      </c>
      <c r="W10" s="20"/>
    </row>
    <row r="11" spans="1:36" ht="51" outlineLevel="1">
      <c r="A11" s="5" t="s">
        <v>17</v>
      </c>
      <c r="B11" s="6" t="s">
        <v>6</v>
      </c>
      <c r="C11" s="6" t="s">
        <v>18</v>
      </c>
      <c r="D11" s="6" t="s">
        <v>8</v>
      </c>
      <c r="E11" s="6" t="s">
        <v>6</v>
      </c>
      <c r="F11" s="6" t="s">
        <v>6</v>
      </c>
      <c r="G11" s="7"/>
      <c r="H11" s="7"/>
      <c r="I11" s="7"/>
      <c r="J11" s="7"/>
      <c r="K11" s="7"/>
      <c r="L11" s="8">
        <v>7996900</v>
      </c>
      <c r="M11" s="8">
        <v>0</v>
      </c>
      <c r="N11" s="8">
        <v>7996900</v>
      </c>
      <c r="O11" s="8">
        <v>0</v>
      </c>
      <c r="P11" s="8">
        <v>7996900</v>
      </c>
      <c r="Q11" s="8">
        <v>0</v>
      </c>
      <c r="R11" s="17">
        <f t="shared" si="0"/>
        <v>6180800</v>
      </c>
      <c r="S11" s="18">
        <v>6180800</v>
      </c>
      <c r="T11" s="18"/>
      <c r="U11" s="17">
        <f t="shared" si="1"/>
        <v>6145000</v>
      </c>
      <c r="V11" s="19">
        <v>6145000</v>
      </c>
      <c r="W11" s="20"/>
    </row>
    <row r="12" spans="1:36" outlineLevel="1">
      <c r="A12" s="5" t="s">
        <v>19</v>
      </c>
      <c r="B12" s="6" t="s">
        <v>6</v>
      </c>
      <c r="C12" s="6" t="s">
        <v>20</v>
      </c>
      <c r="D12" s="6" t="s">
        <v>8</v>
      </c>
      <c r="E12" s="6" t="s">
        <v>6</v>
      </c>
      <c r="F12" s="6" t="s">
        <v>6</v>
      </c>
      <c r="G12" s="7"/>
      <c r="H12" s="7"/>
      <c r="I12" s="7"/>
      <c r="J12" s="7"/>
      <c r="K12" s="7"/>
      <c r="L12" s="8">
        <v>60000</v>
      </c>
      <c r="M12" s="8">
        <v>0</v>
      </c>
      <c r="N12" s="8">
        <v>60000</v>
      </c>
      <c r="O12" s="8">
        <v>0</v>
      </c>
      <c r="P12" s="8">
        <v>60000</v>
      </c>
      <c r="Q12" s="8">
        <v>0</v>
      </c>
      <c r="R12" s="17">
        <f t="shared" si="0"/>
        <v>35000</v>
      </c>
      <c r="S12" s="18">
        <v>35000</v>
      </c>
      <c r="T12" s="18"/>
      <c r="U12" s="17">
        <f t="shared" si="1"/>
        <v>35000</v>
      </c>
      <c r="V12" s="19">
        <v>35000</v>
      </c>
      <c r="W12" s="20"/>
    </row>
    <row r="13" spans="1:36" ht="25.5" outlineLevel="1">
      <c r="A13" s="5" t="s">
        <v>21</v>
      </c>
      <c r="B13" s="6" t="s">
        <v>6</v>
      </c>
      <c r="C13" s="6" t="s">
        <v>22</v>
      </c>
      <c r="D13" s="6" t="s">
        <v>8</v>
      </c>
      <c r="E13" s="6" t="s">
        <v>6</v>
      </c>
      <c r="F13" s="6" t="s">
        <v>6</v>
      </c>
      <c r="G13" s="7"/>
      <c r="H13" s="7"/>
      <c r="I13" s="7"/>
      <c r="J13" s="7"/>
      <c r="K13" s="7"/>
      <c r="L13" s="8">
        <v>7951800</v>
      </c>
      <c r="M13" s="8">
        <v>0</v>
      </c>
      <c r="N13" s="8">
        <v>7951800</v>
      </c>
      <c r="O13" s="8">
        <v>0</v>
      </c>
      <c r="P13" s="8">
        <v>7951800</v>
      </c>
      <c r="Q13" s="8">
        <v>0</v>
      </c>
      <c r="R13" s="17">
        <f t="shared" si="0"/>
        <v>3205600</v>
      </c>
      <c r="S13" s="18">
        <v>3149600</v>
      </c>
      <c r="T13" s="18">
        <v>56000</v>
      </c>
      <c r="U13" s="17">
        <f t="shared" si="1"/>
        <v>3185800</v>
      </c>
      <c r="V13" s="19">
        <v>3129800</v>
      </c>
      <c r="W13" s="20">
        <v>56000</v>
      </c>
    </row>
    <row r="14" spans="1:36">
      <c r="A14" s="5" t="s">
        <v>23</v>
      </c>
      <c r="B14" s="6" t="s">
        <v>6</v>
      </c>
      <c r="C14" s="6" t="s">
        <v>24</v>
      </c>
      <c r="D14" s="6" t="s">
        <v>8</v>
      </c>
      <c r="E14" s="6" t="s">
        <v>6</v>
      </c>
      <c r="F14" s="6" t="s">
        <v>6</v>
      </c>
      <c r="G14" s="7"/>
      <c r="H14" s="7"/>
      <c r="I14" s="7"/>
      <c r="J14" s="7"/>
      <c r="K14" s="7"/>
      <c r="L14" s="8">
        <v>2355300</v>
      </c>
      <c r="M14" s="8">
        <v>0</v>
      </c>
      <c r="N14" s="8">
        <v>2355300</v>
      </c>
      <c r="O14" s="8">
        <v>0</v>
      </c>
      <c r="P14" s="8">
        <v>2355300</v>
      </c>
      <c r="Q14" s="8">
        <v>0</v>
      </c>
      <c r="R14" s="17">
        <f>T14</f>
        <v>2733000</v>
      </c>
      <c r="S14" s="18">
        <f>S15</f>
        <v>0</v>
      </c>
      <c r="T14" s="18">
        <f>T15</f>
        <v>2733000</v>
      </c>
      <c r="U14" s="17">
        <f>W14</f>
        <v>2807300</v>
      </c>
      <c r="V14" s="18">
        <f>V15</f>
        <v>0</v>
      </c>
      <c r="W14" s="18">
        <f>W15</f>
        <v>2807300</v>
      </c>
    </row>
    <row r="15" spans="1:36" ht="25.5" outlineLevel="1">
      <c r="A15" s="5" t="s">
        <v>25</v>
      </c>
      <c r="B15" s="6" t="s">
        <v>6</v>
      </c>
      <c r="C15" s="6" t="s">
        <v>26</v>
      </c>
      <c r="D15" s="6" t="s">
        <v>8</v>
      </c>
      <c r="E15" s="6" t="s">
        <v>6</v>
      </c>
      <c r="F15" s="6" t="s">
        <v>6</v>
      </c>
      <c r="G15" s="7"/>
      <c r="H15" s="7"/>
      <c r="I15" s="7"/>
      <c r="J15" s="7"/>
      <c r="K15" s="7"/>
      <c r="L15" s="8">
        <v>2355300</v>
      </c>
      <c r="M15" s="8">
        <v>0</v>
      </c>
      <c r="N15" s="8">
        <v>2355300</v>
      </c>
      <c r="O15" s="8">
        <v>0</v>
      </c>
      <c r="P15" s="8">
        <v>2355300</v>
      </c>
      <c r="Q15" s="8">
        <v>0</v>
      </c>
      <c r="R15" s="17">
        <f>T15</f>
        <v>2733000</v>
      </c>
      <c r="S15" s="18"/>
      <c r="T15" s="18">
        <v>2733000</v>
      </c>
      <c r="U15" s="17">
        <f>W15</f>
        <v>2807300</v>
      </c>
      <c r="V15" s="19"/>
      <c r="W15" s="20">
        <v>2807300</v>
      </c>
    </row>
    <row r="16" spans="1:36" ht="25.5">
      <c r="A16" s="5" t="s">
        <v>27</v>
      </c>
      <c r="B16" s="6" t="s">
        <v>6</v>
      </c>
      <c r="C16" s="6" t="s">
        <v>28</v>
      </c>
      <c r="D16" s="6" t="s">
        <v>8</v>
      </c>
      <c r="E16" s="6" t="s">
        <v>6</v>
      </c>
      <c r="F16" s="6" t="s">
        <v>6</v>
      </c>
      <c r="G16" s="7"/>
      <c r="H16" s="7"/>
      <c r="I16" s="7"/>
      <c r="J16" s="7"/>
      <c r="K16" s="7"/>
      <c r="L16" s="8">
        <v>2011820</v>
      </c>
      <c r="M16" s="8">
        <v>0</v>
      </c>
      <c r="N16" s="8">
        <v>2011820</v>
      </c>
      <c r="O16" s="8">
        <v>0</v>
      </c>
      <c r="P16" s="8">
        <v>2011820</v>
      </c>
      <c r="Q16" s="8">
        <v>0</v>
      </c>
      <c r="R16" s="17">
        <f>S16+T16</f>
        <v>3035900</v>
      </c>
      <c r="S16" s="18">
        <f>S17+S18+S19</f>
        <v>2399300</v>
      </c>
      <c r="T16" s="18">
        <f>T17+T18+T19</f>
        <v>636600</v>
      </c>
      <c r="U16" s="17">
        <f>V16+W16</f>
        <v>3103000</v>
      </c>
      <c r="V16" s="18">
        <f>V17+V18+V19</f>
        <v>2466400</v>
      </c>
      <c r="W16" s="18">
        <f>W17+W18+W19</f>
        <v>636600</v>
      </c>
    </row>
    <row r="17" spans="1:23" outlineLevel="1">
      <c r="A17" s="16" t="s">
        <v>106</v>
      </c>
      <c r="B17" s="6" t="s">
        <v>6</v>
      </c>
      <c r="C17" s="6" t="s">
        <v>29</v>
      </c>
      <c r="D17" s="6" t="s">
        <v>8</v>
      </c>
      <c r="E17" s="6" t="s">
        <v>6</v>
      </c>
      <c r="F17" s="6" t="s">
        <v>6</v>
      </c>
      <c r="G17" s="7"/>
      <c r="H17" s="7"/>
      <c r="I17" s="7"/>
      <c r="J17" s="7"/>
      <c r="K17" s="7"/>
      <c r="L17" s="8">
        <v>1313820</v>
      </c>
      <c r="M17" s="8">
        <v>0</v>
      </c>
      <c r="N17" s="8">
        <v>1313820</v>
      </c>
      <c r="O17" s="8">
        <v>0</v>
      </c>
      <c r="P17" s="8">
        <v>1313820</v>
      </c>
      <c r="Q17" s="8">
        <v>0</v>
      </c>
      <c r="R17" s="17">
        <f>S17+T17</f>
        <v>100000</v>
      </c>
      <c r="S17" s="18">
        <v>100000</v>
      </c>
      <c r="T17" s="18"/>
      <c r="U17" s="17">
        <f>V17+W17</f>
        <v>100000</v>
      </c>
      <c r="V17" s="19">
        <v>100000</v>
      </c>
      <c r="W17" s="20"/>
    </row>
    <row r="18" spans="1:23" ht="54" customHeight="1" outlineLevel="1">
      <c r="A18" s="16" t="s">
        <v>107</v>
      </c>
      <c r="B18" s="6" t="s">
        <v>6</v>
      </c>
      <c r="C18" s="6" t="s">
        <v>30</v>
      </c>
      <c r="D18" s="6" t="s">
        <v>8</v>
      </c>
      <c r="E18" s="6" t="s">
        <v>6</v>
      </c>
      <c r="F18" s="6" t="s">
        <v>6</v>
      </c>
      <c r="G18" s="7"/>
      <c r="H18" s="7"/>
      <c r="I18" s="7"/>
      <c r="J18" s="7"/>
      <c r="K18" s="7"/>
      <c r="L18" s="8">
        <v>678000</v>
      </c>
      <c r="M18" s="8">
        <v>0</v>
      </c>
      <c r="N18" s="8">
        <v>678000</v>
      </c>
      <c r="O18" s="8">
        <v>0</v>
      </c>
      <c r="P18" s="8">
        <v>678000</v>
      </c>
      <c r="Q18" s="8">
        <v>0</v>
      </c>
      <c r="R18" s="17">
        <f>S18+T18</f>
        <v>2935900</v>
      </c>
      <c r="S18" s="18">
        <v>2299300</v>
      </c>
      <c r="T18" s="18">
        <v>636600</v>
      </c>
      <c r="U18" s="17">
        <f>V18+W18</f>
        <v>3003000</v>
      </c>
      <c r="V18" s="19">
        <v>2366400</v>
      </c>
      <c r="W18" s="20">
        <v>636600</v>
      </c>
    </row>
    <row r="19" spans="1:23" ht="38.25" hidden="1" outlineLevel="1">
      <c r="A19" s="5" t="s">
        <v>31</v>
      </c>
      <c r="B19" s="6" t="s">
        <v>6</v>
      </c>
      <c r="C19" s="6" t="s">
        <v>32</v>
      </c>
      <c r="D19" s="6" t="s">
        <v>8</v>
      </c>
      <c r="E19" s="6" t="s">
        <v>6</v>
      </c>
      <c r="F19" s="6" t="s">
        <v>6</v>
      </c>
      <c r="G19" s="7"/>
      <c r="H19" s="7"/>
      <c r="I19" s="7"/>
      <c r="J19" s="7"/>
      <c r="K19" s="7"/>
      <c r="L19" s="8">
        <v>20000</v>
      </c>
      <c r="M19" s="8">
        <v>0</v>
      </c>
      <c r="N19" s="8">
        <v>20000</v>
      </c>
      <c r="O19" s="8">
        <v>0</v>
      </c>
      <c r="P19" s="8">
        <v>20000</v>
      </c>
      <c r="Q19" s="8">
        <v>0</v>
      </c>
      <c r="R19" s="17">
        <f>S19+T19</f>
        <v>0</v>
      </c>
      <c r="S19" s="18"/>
      <c r="T19" s="18"/>
      <c r="U19" s="17">
        <f>V19+W19</f>
        <v>0</v>
      </c>
      <c r="V19" s="19"/>
      <c r="W19" s="20"/>
    </row>
    <row r="20" spans="1:23" collapsed="1">
      <c r="A20" s="5" t="s">
        <v>33</v>
      </c>
      <c r="B20" s="6" t="s">
        <v>6</v>
      </c>
      <c r="C20" s="6" t="s">
        <v>34</v>
      </c>
      <c r="D20" s="6" t="s">
        <v>8</v>
      </c>
      <c r="E20" s="6" t="s">
        <v>6</v>
      </c>
      <c r="F20" s="6" t="s">
        <v>6</v>
      </c>
      <c r="G20" s="7"/>
      <c r="H20" s="7"/>
      <c r="I20" s="7"/>
      <c r="J20" s="7"/>
      <c r="K20" s="7"/>
      <c r="L20" s="8">
        <v>23997000</v>
      </c>
      <c r="M20" s="8">
        <v>0</v>
      </c>
      <c r="N20" s="8">
        <v>23997000</v>
      </c>
      <c r="O20" s="8">
        <v>0</v>
      </c>
      <c r="P20" s="8">
        <v>23997000</v>
      </c>
      <c r="Q20" s="8">
        <v>0</v>
      </c>
      <c r="R20" s="17">
        <f t="shared" ref="R20:W20" si="2">R21+R22+R23</f>
        <v>87220900</v>
      </c>
      <c r="S20" s="18">
        <f t="shared" si="2"/>
        <v>87162400</v>
      </c>
      <c r="T20" s="18">
        <f t="shared" si="2"/>
        <v>7781500</v>
      </c>
      <c r="U20" s="17">
        <f t="shared" si="2"/>
        <v>87220900</v>
      </c>
      <c r="V20" s="18">
        <f t="shared" si="2"/>
        <v>87162400</v>
      </c>
      <c r="W20" s="18">
        <f t="shared" si="2"/>
        <v>7781500</v>
      </c>
    </row>
    <row r="21" spans="1:23" outlineLevel="1">
      <c r="A21" s="5" t="s">
        <v>35</v>
      </c>
      <c r="B21" s="6" t="s">
        <v>6</v>
      </c>
      <c r="C21" s="6" t="s">
        <v>36</v>
      </c>
      <c r="D21" s="6" t="s">
        <v>8</v>
      </c>
      <c r="E21" s="6" t="s">
        <v>6</v>
      </c>
      <c r="F21" s="6" t="s">
        <v>6</v>
      </c>
      <c r="G21" s="7"/>
      <c r="H21" s="7"/>
      <c r="I21" s="7"/>
      <c r="J21" s="7"/>
      <c r="K21" s="7"/>
      <c r="L21" s="8">
        <v>6779600</v>
      </c>
      <c r="M21" s="8">
        <v>0</v>
      </c>
      <c r="N21" s="8">
        <v>6779600</v>
      </c>
      <c r="O21" s="8">
        <v>0</v>
      </c>
      <c r="P21" s="8">
        <v>6779600</v>
      </c>
      <c r="Q21" s="8">
        <v>0</v>
      </c>
      <c r="R21" s="17">
        <f>S21+T21</f>
        <v>7600</v>
      </c>
      <c r="S21" s="18">
        <v>6600</v>
      </c>
      <c r="T21" s="18">
        <v>1000</v>
      </c>
      <c r="U21" s="17">
        <f>V21+W21</f>
        <v>7600</v>
      </c>
      <c r="V21" s="19">
        <v>6600</v>
      </c>
      <c r="W21" s="20">
        <v>1000</v>
      </c>
    </row>
    <row r="22" spans="1:23" ht="25.5" outlineLevel="1">
      <c r="A22" s="5" t="s">
        <v>37</v>
      </c>
      <c r="B22" s="6" t="s">
        <v>6</v>
      </c>
      <c r="C22" s="6" t="s">
        <v>38</v>
      </c>
      <c r="D22" s="6" t="s">
        <v>8</v>
      </c>
      <c r="E22" s="6" t="s">
        <v>6</v>
      </c>
      <c r="F22" s="6" t="s">
        <v>6</v>
      </c>
      <c r="G22" s="7"/>
      <c r="H22" s="7"/>
      <c r="I22" s="7"/>
      <c r="J22" s="7"/>
      <c r="K22" s="7"/>
      <c r="L22" s="8">
        <v>17036000</v>
      </c>
      <c r="M22" s="8">
        <v>0</v>
      </c>
      <c r="N22" s="8">
        <v>17036000</v>
      </c>
      <c r="O22" s="8">
        <v>0</v>
      </c>
      <c r="P22" s="8">
        <v>17036000</v>
      </c>
      <c r="Q22" s="8">
        <v>0</v>
      </c>
      <c r="R22" s="17">
        <f>S22</f>
        <v>87105800</v>
      </c>
      <c r="S22" s="18">
        <v>87105800</v>
      </c>
      <c r="T22" s="18">
        <f>11855000-4132000</f>
        <v>7723000</v>
      </c>
      <c r="U22" s="17">
        <f>V22</f>
        <v>87105800</v>
      </c>
      <c r="V22" s="19">
        <v>87105800</v>
      </c>
      <c r="W22" s="20">
        <f>11855000-4132000</f>
        <v>7723000</v>
      </c>
    </row>
    <row r="23" spans="1:23" ht="25.5" outlineLevel="1">
      <c r="A23" s="5" t="s">
        <v>39</v>
      </c>
      <c r="B23" s="6" t="s">
        <v>6</v>
      </c>
      <c r="C23" s="6" t="s">
        <v>40</v>
      </c>
      <c r="D23" s="6" t="s">
        <v>8</v>
      </c>
      <c r="E23" s="6" t="s">
        <v>6</v>
      </c>
      <c r="F23" s="6" t="s">
        <v>6</v>
      </c>
      <c r="G23" s="7"/>
      <c r="H23" s="7"/>
      <c r="I23" s="7"/>
      <c r="J23" s="7"/>
      <c r="K23" s="7"/>
      <c r="L23" s="8">
        <v>181400</v>
      </c>
      <c r="M23" s="8">
        <v>0</v>
      </c>
      <c r="N23" s="8">
        <v>181400</v>
      </c>
      <c r="O23" s="8">
        <v>0</v>
      </c>
      <c r="P23" s="8">
        <v>181400</v>
      </c>
      <c r="Q23" s="8">
        <v>0</v>
      </c>
      <c r="R23" s="17">
        <f t="shared" ref="R23:R28" si="3">S23+T23</f>
        <v>107500</v>
      </c>
      <c r="S23" s="18">
        <v>50000</v>
      </c>
      <c r="T23" s="18">
        <v>57500</v>
      </c>
      <c r="U23" s="17">
        <f t="shared" ref="U23:U28" si="4">V23+W23</f>
        <v>107500</v>
      </c>
      <c r="V23" s="19">
        <v>50000</v>
      </c>
      <c r="W23" s="20">
        <v>57500</v>
      </c>
    </row>
    <row r="24" spans="1:23">
      <c r="A24" s="5" t="s">
        <v>41</v>
      </c>
      <c r="B24" s="6" t="s">
        <v>6</v>
      </c>
      <c r="C24" s="6" t="s">
        <v>42</v>
      </c>
      <c r="D24" s="6" t="s">
        <v>8</v>
      </c>
      <c r="E24" s="6" t="s">
        <v>6</v>
      </c>
      <c r="F24" s="6" t="s">
        <v>6</v>
      </c>
      <c r="G24" s="7"/>
      <c r="H24" s="7"/>
      <c r="I24" s="7"/>
      <c r="J24" s="7"/>
      <c r="K24" s="7"/>
      <c r="L24" s="8">
        <v>1534380</v>
      </c>
      <c r="M24" s="8">
        <v>0</v>
      </c>
      <c r="N24" s="8">
        <v>1534380</v>
      </c>
      <c r="O24" s="8">
        <v>0</v>
      </c>
      <c r="P24" s="8">
        <v>1534380</v>
      </c>
      <c r="Q24" s="8">
        <v>0</v>
      </c>
      <c r="R24" s="17">
        <f t="shared" si="3"/>
        <v>182604164</v>
      </c>
      <c r="S24" s="18">
        <f>S25+S26+S27+S28</f>
        <v>169791100</v>
      </c>
      <c r="T24" s="18">
        <f>T25+T26+T27+T28</f>
        <v>12813064</v>
      </c>
      <c r="U24" s="17">
        <f t="shared" si="4"/>
        <v>90332464</v>
      </c>
      <c r="V24" s="18">
        <f>V25+V26+V27+V28</f>
        <v>77524300</v>
      </c>
      <c r="W24" s="18">
        <f>W25+W26+W27+W28</f>
        <v>12808164</v>
      </c>
    </row>
    <row r="25" spans="1:23" outlineLevel="1">
      <c r="A25" s="5" t="s">
        <v>43</v>
      </c>
      <c r="B25" s="6" t="s">
        <v>6</v>
      </c>
      <c r="C25" s="6" t="s">
        <v>44</v>
      </c>
      <c r="D25" s="6" t="s">
        <v>8</v>
      </c>
      <c r="E25" s="6" t="s">
        <v>6</v>
      </c>
      <c r="F25" s="6" t="s">
        <v>6</v>
      </c>
      <c r="G25" s="7"/>
      <c r="H25" s="7"/>
      <c r="I25" s="7"/>
      <c r="J25" s="7"/>
      <c r="K25" s="7"/>
      <c r="L25" s="8">
        <v>189080</v>
      </c>
      <c r="M25" s="8">
        <v>0</v>
      </c>
      <c r="N25" s="8">
        <v>189080</v>
      </c>
      <c r="O25" s="8">
        <v>0</v>
      </c>
      <c r="P25" s="8">
        <v>189080</v>
      </c>
      <c r="Q25" s="8">
        <v>0</v>
      </c>
      <c r="R25" s="17">
        <f t="shared" si="3"/>
        <v>3651664</v>
      </c>
      <c r="S25" s="18">
        <v>2430200</v>
      </c>
      <c r="T25" s="18">
        <v>1221464</v>
      </c>
      <c r="U25" s="17">
        <f t="shared" si="4"/>
        <v>3654364</v>
      </c>
      <c r="V25" s="19">
        <v>2432900</v>
      </c>
      <c r="W25" s="20">
        <v>1221464</v>
      </c>
    </row>
    <row r="26" spans="1:23" outlineLevel="1">
      <c r="A26" s="5" t="s">
        <v>45</v>
      </c>
      <c r="B26" s="6" t="s">
        <v>6</v>
      </c>
      <c r="C26" s="6" t="s">
        <v>46</v>
      </c>
      <c r="D26" s="6" t="s">
        <v>8</v>
      </c>
      <c r="E26" s="6" t="s">
        <v>6</v>
      </c>
      <c r="F26" s="6" t="s">
        <v>6</v>
      </c>
      <c r="G26" s="7"/>
      <c r="H26" s="7"/>
      <c r="I26" s="7"/>
      <c r="J26" s="7"/>
      <c r="K26" s="7"/>
      <c r="L26" s="8">
        <v>1217000</v>
      </c>
      <c r="M26" s="8">
        <v>0</v>
      </c>
      <c r="N26" s="8">
        <v>1217000</v>
      </c>
      <c r="O26" s="8">
        <v>0</v>
      </c>
      <c r="P26" s="8">
        <v>1217000</v>
      </c>
      <c r="Q26" s="8">
        <v>0</v>
      </c>
      <c r="R26" s="17">
        <f t="shared" si="3"/>
        <v>167217500</v>
      </c>
      <c r="S26" s="18">
        <v>167217500</v>
      </c>
      <c r="T26" s="18"/>
      <c r="U26" s="17">
        <f t="shared" si="4"/>
        <v>74936900</v>
      </c>
      <c r="V26" s="19">
        <v>74936900</v>
      </c>
      <c r="W26" s="20"/>
    </row>
    <row r="27" spans="1:23" outlineLevel="1">
      <c r="A27" s="5" t="s">
        <v>47</v>
      </c>
      <c r="B27" s="6" t="s">
        <v>6</v>
      </c>
      <c r="C27" s="6" t="s">
        <v>48</v>
      </c>
      <c r="D27" s="6" t="s">
        <v>8</v>
      </c>
      <c r="E27" s="6" t="s">
        <v>6</v>
      </c>
      <c r="F27" s="6" t="s">
        <v>6</v>
      </c>
      <c r="G27" s="7"/>
      <c r="H27" s="7"/>
      <c r="I27" s="7"/>
      <c r="J27" s="7"/>
      <c r="K27" s="7"/>
      <c r="L27" s="8">
        <v>30400</v>
      </c>
      <c r="M27" s="8">
        <v>0</v>
      </c>
      <c r="N27" s="8">
        <v>30400</v>
      </c>
      <c r="O27" s="8">
        <v>0</v>
      </c>
      <c r="P27" s="8">
        <v>30400</v>
      </c>
      <c r="Q27" s="8">
        <v>0</v>
      </c>
      <c r="R27" s="17">
        <f t="shared" si="3"/>
        <v>11660800</v>
      </c>
      <c r="S27" s="18">
        <v>69200</v>
      </c>
      <c r="T27" s="18">
        <v>11591600</v>
      </c>
      <c r="U27" s="17">
        <f t="shared" si="4"/>
        <v>11655900</v>
      </c>
      <c r="V27" s="19">
        <v>69200</v>
      </c>
      <c r="W27" s="20">
        <v>11586700</v>
      </c>
    </row>
    <row r="28" spans="1:23" ht="25.5" outlineLevel="1">
      <c r="A28" s="5" t="s">
        <v>49</v>
      </c>
      <c r="B28" s="6" t="s">
        <v>6</v>
      </c>
      <c r="C28" s="6" t="s">
        <v>50</v>
      </c>
      <c r="D28" s="6" t="s">
        <v>8</v>
      </c>
      <c r="E28" s="6" t="s">
        <v>6</v>
      </c>
      <c r="F28" s="6" t="s">
        <v>6</v>
      </c>
      <c r="G28" s="7"/>
      <c r="H28" s="7"/>
      <c r="I28" s="7"/>
      <c r="J28" s="7"/>
      <c r="K28" s="7"/>
      <c r="L28" s="8">
        <v>97900</v>
      </c>
      <c r="M28" s="8">
        <v>0</v>
      </c>
      <c r="N28" s="8">
        <v>97900</v>
      </c>
      <c r="O28" s="8">
        <v>0</v>
      </c>
      <c r="P28" s="8">
        <v>97900</v>
      </c>
      <c r="Q28" s="8">
        <v>0</v>
      </c>
      <c r="R28" s="17">
        <f t="shared" si="3"/>
        <v>74200</v>
      </c>
      <c r="S28" s="18">
        <v>74200</v>
      </c>
      <c r="T28" s="18"/>
      <c r="U28" s="17">
        <f t="shared" si="4"/>
        <v>85300</v>
      </c>
      <c r="V28" s="19">
        <v>85300</v>
      </c>
      <c r="W28" s="20"/>
    </row>
    <row r="29" spans="1:23">
      <c r="A29" s="5" t="s">
        <v>51</v>
      </c>
      <c r="B29" s="6" t="s">
        <v>6</v>
      </c>
      <c r="C29" s="6" t="s">
        <v>52</v>
      </c>
      <c r="D29" s="6" t="s">
        <v>8</v>
      </c>
      <c r="E29" s="6" t="s">
        <v>6</v>
      </c>
      <c r="F29" s="6" t="s">
        <v>6</v>
      </c>
      <c r="G29" s="7"/>
      <c r="H29" s="7"/>
      <c r="I29" s="7"/>
      <c r="J29" s="7"/>
      <c r="K29" s="7"/>
      <c r="L29" s="8">
        <v>586606100</v>
      </c>
      <c r="M29" s="8">
        <v>0</v>
      </c>
      <c r="N29" s="8">
        <v>586606100</v>
      </c>
      <c r="O29" s="8">
        <v>0</v>
      </c>
      <c r="P29" s="8">
        <v>586606100</v>
      </c>
      <c r="Q29" s="8">
        <v>0</v>
      </c>
      <c r="R29" s="17">
        <f t="shared" ref="R29:W29" si="5">R30+R31+R32+R33+R34</f>
        <v>430784581</v>
      </c>
      <c r="S29" s="18">
        <f t="shared" si="5"/>
        <v>430784581</v>
      </c>
      <c r="T29" s="18">
        <f t="shared" si="5"/>
        <v>2410300</v>
      </c>
      <c r="U29" s="17">
        <f t="shared" si="5"/>
        <v>479988781</v>
      </c>
      <c r="V29" s="18">
        <f t="shared" si="5"/>
        <v>479988781</v>
      </c>
      <c r="W29" s="18">
        <f t="shared" si="5"/>
        <v>2433100</v>
      </c>
    </row>
    <row r="30" spans="1:23" outlineLevel="1">
      <c r="A30" s="5" t="s">
        <v>53</v>
      </c>
      <c r="B30" s="6" t="s">
        <v>6</v>
      </c>
      <c r="C30" s="6" t="s">
        <v>54</v>
      </c>
      <c r="D30" s="6" t="s">
        <v>8</v>
      </c>
      <c r="E30" s="6" t="s">
        <v>6</v>
      </c>
      <c r="F30" s="6" t="s">
        <v>6</v>
      </c>
      <c r="G30" s="7"/>
      <c r="H30" s="7"/>
      <c r="I30" s="7"/>
      <c r="J30" s="7"/>
      <c r="K30" s="7"/>
      <c r="L30" s="8">
        <v>140659181</v>
      </c>
      <c r="M30" s="8">
        <v>0</v>
      </c>
      <c r="N30" s="8">
        <v>140659181</v>
      </c>
      <c r="O30" s="8">
        <v>0</v>
      </c>
      <c r="P30" s="8">
        <v>140659181</v>
      </c>
      <c r="Q30" s="8">
        <v>0</v>
      </c>
      <c r="R30" s="17">
        <f>S30+T30</f>
        <v>107739075</v>
      </c>
      <c r="S30" s="18">
        <v>107739075</v>
      </c>
      <c r="T30" s="18"/>
      <c r="U30" s="17">
        <f>V30+W30</f>
        <v>121672175</v>
      </c>
      <c r="V30" s="19">
        <v>121672175</v>
      </c>
      <c r="W30" s="20"/>
    </row>
    <row r="31" spans="1:23" outlineLevel="1">
      <c r="A31" s="5" t="s">
        <v>55</v>
      </c>
      <c r="B31" s="6" t="s">
        <v>6</v>
      </c>
      <c r="C31" s="6" t="s">
        <v>56</v>
      </c>
      <c r="D31" s="6" t="s">
        <v>8</v>
      </c>
      <c r="E31" s="6" t="s">
        <v>6</v>
      </c>
      <c r="F31" s="6" t="s">
        <v>6</v>
      </c>
      <c r="G31" s="7"/>
      <c r="H31" s="7"/>
      <c r="I31" s="7"/>
      <c r="J31" s="7"/>
      <c r="K31" s="7"/>
      <c r="L31" s="8">
        <v>381802137</v>
      </c>
      <c r="M31" s="8">
        <v>0</v>
      </c>
      <c r="N31" s="8">
        <v>381802137</v>
      </c>
      <c r="O31" s="8">
        <v>0</v>
      </c>
      <c r="P31" s="8">
        <v>381802137</v>
      </c>
      <c r="Q31" s="8">
        <v>0</v>
      </c>
      <c r="R31" s="17">
        <f>S31+T31</f>
        <v>264310544</v>
      </c>
      <c r="S31" s="18">
        <v>264310544</v>
      </c>
      <c r="T31" s="18"/>
      <c r="U31" s="17">
        <f>V31+W31</f>
        <v>298232444</v>
      </c>
      <c r="V31" s="19">
        <v>298232444</v>
      </c>
      <c r="W31" s="20"/>
    </row>
    <row r="32" spans="1:23" outlineLevel="1">
      <c r="A32" s="5" t="s">
        <v>57</v>
      </c>
      <c r="B32" s="6" t="s">
        <v>6</v>
      </c>
      <c r="C32" s="6" t="s">
        <v>58</v>
      </c>
      <c r="D32" s="6" t="s">
        <v>8</v>
      </c>
      <c r="E32" s="6" t="s">
        <v>6</v>
      </c>
      <c r="F32" s="6" t="s">
        <v>6</v>
      </c>
      <c r="G32" s="7"/>
      <c r="H32" s="7"/>
      <c r="I32" s="7"/>
      <c r="J32" s="7"/>
      <c r="K32" s="7"/>
      <c r="L32" s="8">
        <v>38884322</v>
      </c>
      <c r="M32" s="8">
        <v>0</v>
      </c>
      <c r="N32" s="8">
        <v>38884322</v>
      </c>
      <c r="O32" s="8">
        <v>0</v>
      </c>
      <c r="P32" s="8">
        <v>38884322</v>
      </c>
      <c r="Q32" s="8">
        <v>0</v>
      </c>
      <c r="R32" s="17">
        <f>S32+T32</f>
        <v>33539582</v>
      </c>
      <c r="S32" s="18">
        <v>33539582</v>
      </c>
      <c r="T32" s="18"/>
      <c r="U32" s="17">
        <f>V32+W32</f>
        <v>34435082</v>
      </c>
      <c r="V32" s="19">
        <v>34435082</v>
      </c>
      <c r="W32" s="20"/>
    </row>
    <row r="33" spans="1:23" outlineLevel="1">
      <c r="A33" s="5" t="s">
        <v>59</v>
      </c>
      <c r="B33" s="6" t="s">
        <v>6</v>
      </c>
      <c r="C33" s="6" t="s">
        <v>60</v>
      </c>
      <c r="D33" s="6" t="s">
        <v>8</v>
      </c>
      <c r="E33" s="6" t="s">
        <v>6</v>
      </c>
      <c r="F33" s="6" t="s">
        <v>6</v>
      </c>
      <c r="G33" s="7"/>
      <c r="H33" s="7"/>
      <c r="I33" s="7"/>
      <c r="J33" s="7"/>
      <c r="K33" s="7"/>
      <c r="L33" s="8">
        <v>1778400</v>
      </c>
      <c r="M33" s="8">
        <v>0</v>
      </c>
      <c r="N33" s="8">
        <v>1778400</v>
      </c>
      <c r="O33" s="8">
        <v>0</v>
      </c>
      <c r="P33" s="8">
        <v>1778400</v>
      </c>
      <c r="Q33" s="8">
        <v>0</v>
      </c>
      <c r="R33" s="17">
        <f>S33</f>
        <v>2459300</v>
      </c>
      <c r="S33" s="18">
        <v>2459300</v>
      </c>
      <c r="T33" s="18">
        <v>2410300</v>
      </c>
      <c r="U33" s="17">
        <f>V33</f>
        <v>2482100</v>
      </c>
      <c r="V33" s="19">
        <v>2482100</v>
      </c>
      <c r="W33" s="20">
        <v>2433100</v>
      </c>
    </row>
    <row r="34" spans="1:23" ht="25.5" outlineLevel="1">
      <c r="A34" s="5" t="s">
        <v>61</v>
      </c>
      <c r="B34" s="6" t="s">
        <v>6</v>
      </c>
      <c r="C34" s="6" t="s">
        <v>62</v>
      </c>
      <c r="D34" s="6" t="s">
        <v>8</v>
      </c>
      <c r="E34" s="6" t="s">
        <v>6</v>
      </c>
      <c r="F34" s="6" t="s">
        <v>6</v>
      </c>
      <c r="G34" s="7"/>
      <c r="H34" s="7"/>
      <c r="I34" s="7"/>
      <c r="J34" s="7"/>
      <c r="K34" s="7"/>
      <c r="L34" s="8">
        <v>23482060</v>
      </c>
      <c r="M34" s="8">
        <v>0</v>
      </c>
      <c r="N34" s="8">
        <v>23482060</v>
      </c>
      <c r="O34" s="8">
        <v>0</v>
      </c>
      <c r="P34" s="8">
        <v>23482060</v>
      </c>
      <c r="Q34" s="8">
        <v>0</v>
      </c>
      <c r="R34" s="17">
        <f t="shared" ref="R34:R41" si="6">S34+T34</f>
        <v>22736080</v>
      </c>
      <c r="S34" s="18">
        <v>22736080</v>
      </c>
      <c r="T34" s="18"/>
      <c r="U34" s="17">
        <f t="shared" ref="U34:U41" si="7">V34+W34</f>
        <v>23166980</v>
      </c>
      <c r="V34" s="19">
        <v>23166980</v>
      </c>
      <c r="W34" s="20"/>
    </row>
    <row r="35" spans="1:23">
      <c r="A35" s="5" t="s">
        <v>63</v>
      </c>
      <c r="B35" s="6" t="s">
        <v>6</v>
      </c>
      <c r="C35" s="6" t="s">
        <v>64</v>
      </c>
      <c r="D35" s="6" t="s">
        <v>8</v>
      </c>
      <c r="E35" s="6" t="s">
        <v>6</v>
      </c>
      <c r="F35" s="6" t="s">
        <v>6</v>
      </c>
      <c r="G35" s="7"/>
      <c r="H35" s="7"/>
      <c r="I35" s="7"/>
      <c r="J35" s="7"/>
      <c r="K35" s="7"/>
      <c r="L35" s="8">
        <v>108111700</v>
      </c>
      <c r="M35" s="8">
        <v>0</v>
      </c>
      <c r="N35" s="8">
        <v>108111700</v>
      </c>
      <c r="O35" s="8">
        <v>0</v>
      </c>
      <c r="P35" s="8">
        <v>108111700</v>
      </c>
      <c r="Q35" s="8">
        <v>0</v>
      </c>
      <c r="R35" s="17">
        <f t="shared" si="6"/>
        <v>116805160</v>
      </c>
      <c r="S35" s="18">
        <f>S36+S37</f>
        <v>116805160</v>
      </c>
      <c r="T35" s="18"/>
      <c r="U35" s="17">
        <f t="shared" si="7"/>
        <v>121506760</v>
      </c>
      <c r="V35" s="18">
        <f>V36+V37</f>
        <v>121506760</v>
      </c>
      <c r="W35" s="20"/>
    </row>
    <row r="36" spans="1:23" outlineLevel="1">
      <c r="A36" s="5" t="s">
        <v>65</v>
      </c>
      <c r="B36" s="6" t="s">
        <v>6</v>
      </c>
      <c r="C36" s="6" t="s">
        <v>66</v>
      </c>
      <c r="D36" s="6" t="s">
        <v>8</v>
      </c>
      <c r="E36" s="6" t="s">
        <v>6</v>
      </c>
      <c r="F36" s="6" t="s">
        <v>6</v>
      </c>
      <c r="G36" s="7"/>
      <c r="H36" s="7"/>
      <c r="I36" s="7"/>
      <c r="J36" s="7"/>
      <c r="K36" s="7"/>
      <c r="L36" s="8">
        <v>91583800</v>
      </c>
      <c r="M36" s="8">
        <v>0</v>
      </c>
      <c r="N36" s="8">
        <v>91583800</v>
      </c>
      <c r="O36" s="8">
        <v>0</v>
      </c>
      <c r="P36" s="8">
        <v>91583800</v>
      </c>
      <c r="Q36" s="8">
        <v>0</v>
      </c>
      <c r="R36" s="17">
        <f t="shared" si="6"/>
        <v>88876540</v>
      </c>
      <c r="S36" s="18">
        <v>88876540</v>
      </c>
      <c r="T36" s="18"/>
      <c r="U36" s="17">
        <f t="shared" si="7"/>
        <v>92475340</v>
      </c>
      <c r="V36" s="19">
        <v>92475340</v>
      </c>
      <c r="W36" s="20"/>
    </row>
    <row r="37" spans="1:23" ht="25.5" outlineLevel="1">
      <c r="A37" s="5" t="s">
        <v>67</v>
      </c>
      <c r="B37" s="6" t="s">
        <v>6</v>
      </c>
      <c r="C37" s="6" t="s">
        <v>68</v>
      </c>
      <c r="D37" s="6" t="s">
        <v>8</v>
      </c>
      <c r="E37" s="6" t="s">
        <v>6</v>
      </c>
      <c r="F37" s="6" t="s">
        <v>6</v>
      </c>
      <c r="G37" s="7"/>
      <c r="H37" s="7"/>
      <c r="I37" s="7"/>
      <c r="J37" s="7"/>
      <c r="K37" s="7"/>
      <c r="L37" s="8">
        <v>16527900</v>
      </c>
      <c r="M37" s="8">
        <v>0</v>
      </c>
      <c r="N37" s="8">
        <v>16527900</v>
      </c>
      <c r="O37" s="8">
        <v>0</v>
      </c>
      <c r="P37" s="8">
        <v>16527900</v>
      </c>
      <c r="Q37" s="8">
        <v>0</v>
      </c>
      <c r="R37" s="17">
        <f t="shared" si="6"/>
        <v>27928620</v>
      </c>
      <c r="S37" s="18">
        <v>27928620</v>
      </c>
      <c r="T37" s="18"/>
      <c r="U37" s="17">
        <f t="shared" si="7"/>
        <v>29031420</v>
      </c>
      <c r="V37" s="19">
        <v>29031420</v>
      </c>
      <c r="W37" s="20"/>
    </row>
    <row r="38" spans="1:23">
      <c r="A38" s="5" t="s">
        <v>69</v>
      </c>
      <c r="B38" s="6" t="s">
        <v>6</v>
      </c>
      <c r="C38" s="6" t="s">
        <v>70</v>
      </c>
      <c r="D38" s="6" t="s">
        <v>8</v>
      </c>
      <c r="E38" s="6" t="s">
        <v>6</v>
      </c>
      <c r="F38" s="6" t="s">
        <v>6</v>
      </c>
      <c r="G38" s="7"/>
      <c r="H38" s="7"/>
      <c r="I38" s="7"/>
      <c r="J38" s="7"/>
      <c r="K38" s="7"/>
      <c r="L38" s="8">
        <v>32652545</v>
      </c>
      <c r="M38" s="8">
        <v>0</v>
      </c>
      <c r="N38" s="8">
        <v>32652545</v>
      </c>
      <c r="O38" s="8">
        <v>0</v>
      </c>
      <c r="P38" s="8">
        <v>32652545</v>
      </c>
      <c r="Q38" s="8">
        <v>0</v>
      </c>
      <c r="R38" s="17">
        <f t="shared" si="6"/>
        <v>32390780</v>
      </c>
      <c r="S38" s="18">
        <f>S39+S40+S41</f>
        <v>31970780</v>
      </c>
      <c r="T38" s="18">
        <f>T39+T40+T41</f>
        <v>420000</v>
      </c>
      <c r="U38" s="17">
        <f t="shared" si="7"/>
        <v>32548580</v>
      </c>
      <c r="V38" s="18">
        <f>V39+V40+V41</f>
        <v>32128580</v>
      </c>
      <c r="W38" s="18">
        <f>W39+W40+W41</f>
        <v>420000</v>
      </c>
    </row>
    <row r="39" spans="1:23" outlineLevel="1">
      <c r="A39" s="5" t="s">
        <v>71</v>
      </c>
      <c r="B39" s="6" t="s">
        <v>6</v>
      </c>
      <c r="C39" s="6" t="s">
        <v>72</v>
      </c>
      <c r="D39" s="6" t="s">
        <v>8</v>
      </c>
      <c r="E39" s="6" t="s">
        <v>6</v>
      </c>
      <c r="F39" s="6" t="s">
        <v>6</v>
      </c>
      <c r="G39" s="7"/>
      <c r="H39" s="7"/>
      <c r="I39" s="7"/>
      <c r="J39" s="7"/>
      <c r="K39" s="7"/>
      <c r="L39" s="8">
        <v>1449700</v>
      </c>
      <c r="M39" s="8">
        <v>0</v>
      </c>
      <c r="N39" s="8">
        <v>1449700</v>
      </c>
      <c r="O39" s="8">
        <v>0</v>
      </c>
      <c r="P39" s="8">
        <v>1449700</v>
      </c>
      <c r="Q39" s="8">
        <v>0</v>
      </c>
      <c r="R39" s="17">
        <f t="shared" si="6"/>
        <v>2004600</v>
      </c>
      <c r="S39" s="18">
        <v>1584600</v>
      </c>
      <c r="T39" s="18">
        <v>420000</v>
      </c>
      <c r="U39" s="17">
        <f t="shared" si="7"/>
        <v>2004600</v>
      </c>
      <c r="V39" s="19">
        <v>1584600</v>
      </c>
      <c r="W39" s="20">
        <v>420000</v>
      </c>
    </row>
    <row r="40" spans="1:23" outlineLevel="1">
      <c r="A40" s="5" t="s">
        <v>73</v>
      </c>
      <c r="B40" s="6" t="s">
        <v>6</v>
      </c>
      <c r="C40" s="6" t="s">
        <v>74</v>
      </c>
      <c r="D40" s="6" t="s">
        <v>8</v>
      </c>
      <c r="E40" s="6" t="s">
        <v>6</v>
      </c>
      <c r="F40" s="6" t="s">
        <v>6</v>
      </c>
      <c r="G40" s="7"/>
      <c r="H40" s="7"/>
      <c r="I40" s="7"/>
      <c r="J40" s="7"/>
      <c r="K40" s="7"/>
      <c r="L40" s="8">
        <v>4765945</v>
      </c>
      <c r="M40" s="8">
        <v>0</v>
      </c>
      <c r="N40" s="8">
        <v>4765945</v>
      </c>
      <c r="O40" s="8">
        <v>0</v>
      </c>
      <c r="P40" s="8">
        <v>4765945</v>
      </c>
      <c r="Q40" s="8">
        <v>0</v>
      </c>
      <c r="R40" s="17">
        <f t="shared" si="6"/>
        <v>4152921</v>
      </c>
      <c r="S40" s="18">
        <v>4152921</v>
      </c>
      <c r="T40" s="18"/>
      <c r="U40" s="17">
        <f t="shared" si="7"/>
        <v>4312921</v>
      </c>
      <c r="V40" s="19">
        <v>4312921</v>
      </c>
      <c r="W40" s="20"/>
    </row>
    <row r="41" spans="1:23" outlineLevel="1">
      <c r="A41" s="5" t="s">
        <v>75</v>
      </c>
      <c r="B41" s="6" t="s">
        <v>6</v>
      </c>
      <c r="C41" s="6" t="s">
        <v>76</v>
      </c>
      <c r="D41" s="6" t="s">
        <v>8</v>
      </c>
      <c r="E41" s="6" t="s">
        <v>6</v>
      </c>
      <c r="F41" s="6" t="s">
        <v>6</v>
      </c>
      <c r="G41" s="7"/>
      <c r="H41" s="7"/>
      <c r="I41" s="7"/>
      <c r="J41" s="7"/>
      <c r="K41" s="7"/>
      <c r="L41" s="8">
        <v>26436900</v>
      </c>
      <c r="M41" s="8">
        <v>0</v>
      </c>
      <c r="N41" s="8">
        <v>26436900</v>
      </c>
      <c r="O41" s="8">
        <v>0</v>
      </c>
      <c r="P41" s="8">
        <v>26436900</v>
      </c>
      <c r="Q41" s="8">
        <v>0</v>
      </c>
      <c r="R41" s="17">
        <f t="shared" si="6"/>
        <v>26233259</v>
      </c>
      <c r="S41" s="18">
        <v>26233259</v>
      </c>
      <c r="T41" s="18"/>
      <c r="U41" s="17">
        <f t="shared" si="7"/>
        <v>26231059</v>
      </c>
      <c r="V41" s="19">
        <v>26231059</v>
      </c>
      <c r="W41" s="20"/>
    </row>
    <row r="42" spans="1:23">
      <c r="A42" s="5" t="s">
        <v>77</v>
      </c>
      <c r="B42" s="6" t="s">
        <v>6</v>
      </c>
      <c r="C42" s="6" t="s">
        <v>78</v>
      </c>
      <c r="D42" s="6" t="s">
        <v>8</v>
      </c>
      <c r="E42" s="6" t="s">
        <v>6</v>
      </c>
      <c r="F42" s="6" t="s">
        <v>6</v>
      </c>
      <c r="G42" s="7"/>
      <c r="H42" s="7"/>
      <c r="I42" s="7"/>
      <c r="J42" s="7"/>
      <c r="K42" s="7"/>
      <c r="L42" s="8">
        <v>9510100</v>
      </c>
      <c r="M42" s="8">
        <v>0</v>
      </c>
      <c r="N42" s="8">
        <v>9510100</v>
      </c>
      <c r="O42" s="8">
        <v>0</v>
      </c>
      <c r="P42" s="8">
        <v>9510100</v>
      </c>
      <c r="Q42" s="8">
        <v>0</v>
      </c>
      <c r="R42" s="17">
        <f t="shared" ref="R42:W42" si="8">R43+R44</f>
        <v>9753100</v>
      </c>
      <c r="S42" s="18">
        <f t="shared" si="8"/>
        <v>9668400</v>
      </c>
      <c r="T42" s="18">
        <f t="shared" si="8"/>
        <v>1084700</v>
      </c>
      <c r="U42" s="17">
        <f t="shared" si="8"/>
        <v>9758600</v>
      </c>
      <c r="V42" s="18">
        <f t="shared" si="8"/>
        <v>9673900</v>
      </c>
      <c r="W42" s="18">
        <f t="shared" si="8"/>
        <v>1084700</v>
      </c>
    </row>
    <row r="43" spans="1:23" outlineLevel="1">
      <c r="A43" s="5" t="s">
        <v>79</v>
      </c>
      <c r="B43" s="6" t="s">
        <v>6</v>
      </c>
      <c r="C43" s="6" t="s">
        <v>80</v>
      </c>
      <c r="D43" s="6" t="s">
        <v>8</v>
      </c>
      <c r="E43" s="6" t="s">
        <v>6</v>
      </c>
      <c r="F43" s="6" t="s">
        <v>6</v>
      </c>
      <c r="G43" s="7"/>
      <c r="H43" s="7"/>
      <c r="I43" s="7"/>
      <c r="J43" s="7"/>
      <c r="K43" s="7"/>
      <c r="L43" s="8">
        <v>8510100</v>
      </c>
      <c r="M43" s="8">
        <v>0</v>
      </c>
      <c r="N43" s="8">
        <v>8510100</v>
      </c>
      <c r="O43" s="8">
        <v>0</v>
      </c>
      <c r="P43" s="8">
        <v>8510100</v>
      </c>
      <c r="Q43" s="8">
        <v>0</v>
      </c>
      <c r="R43" s="17">
        <f>S43+T43</f>
        <v>8668400</v>
      </c>
      <c r="S43" s="18">
        <v>8668400</v>
      </c>
      <c r="T43" s="18"/>
      <c r="U43" s="17">
        <f>V43+W43</f>
        <v>8673900</v>
      </c>
      <c r="V43" s="19">
        <v>8673900</v>
      </c>
      <c r="W43" s="20"/>
    </row>
    <row r="44" spans="1:23" outlineLevel="1">
      <c r="A44" s="5" t="s">
        <v>81</v>
      </c>
      <c r="B44" s="6" t="s">
        <v>6</v>
      </c>
      <c r="C44" s="6" t="s">
        <v>82</v>
      </c>
      <c r="D44" s="6" t="s">
        <v>8</v>
      </c>
      <c r="E44" s="6" t="s">
        <v>6</v>
      </c>
      <c r="F44" s="6" t="s">
        <v>6</v>
      </c>
      <c r="G44" s="7"/>
      <c r="H44" s="7"/>
      <c r="I44" s="7"/>
      <c r="J44" s="7"/>
      <c r="K44" s="7"/>
      <c r="L44" s="8">
        <v>1000000</v>
      </c>
      <c r="M44" s="8">
        <v>0</v>
      </c>
      <c r="N44" s="8">
        <v>1000000</v>
      </c>
      <c r="O44" s="8">
        <v>0</v>
      </c>
      <c r="P44" s="8">
        <v>1000000</v>
      </c>
      <c r="Q44" s="8">
        <v>0</v>
      </c>
      <c r="R44" s="17">
        <f>T44</f>
        <v>1084700</v>
      </c>
      <c r="S44" s="18">
        <v>1000000</v>
      </c>
      <c r="T44" s="18">
        <v>1084700</v>
      </c>
      <c r="U44" s="17">
        <f>W44</f>
        <v>1084700</v>
      </c>
      <c r="V44" s="19">
        <v>1000000</v>
      </c>
      <c r="W44" s="20">
        <v>1084700</v>
      </c>
    </row>
    <row r="45" spans="1:23" ht="25.5">
      <c r="A45" s="5" t="s">
        <v>83</v>
      </c>
      <c r="B45" s="6" t="s">
        <v>6</v>
      </c>
      <c r="C45" s="6" t="s">
        <v>84</v>
      </c>
      <c r="D45" s="6" t="s">
        <v>8</v>
      </c>
      <c r="E45" s="6" t="s">
        <v>6</v>
      </c>
      <c r="F45" s="6" t="s">
        <v>6</v>
      </c>
      <c r="G45" s="7"/>
      <c r="H45" s="7"/>
      <c r="I45" s="7"/>
      <c r="J45" s="7"/>
      <c r="K45" s="7"/>
      <c r="L45" s="8">
        <v>460800</v>
      </c>
      <c r="M45" s="8">
        <v>0</v>
      </c>
      <c r="N45" s="8">
        <v>460800</v>
      </c>
      <c r="O45" s="8">
        <v>0</v>
      </c>
      <c r="P45" s="8">
        <v>460800</v>
      </c>
      <c r="Q45" s="8">
        <v>0</v>
      </c>
      <c r="R45" s="17">
        <f>S45+T45</f>
        <v>4082000</v>
      </c>
      <c r="S45" s="18">
        <f>S46</f>
        <v>4082000</v>
      </c>
      <c r="T45" s="18"/>
      <c r="U45" s="17">
        <f>V45+W45</f>
        <v>4080400</v>
      </c>
      <c r="V45" s="18">
        <f>V46</f>
        <v>4080400</v>
      </c>
      <c r="W45" s="20"/>
    </row>
    <row r="46" spans="1:23" ht="25.5" outlineLevel="1">
      <c r="A46" s="5" t="s">
        <v>85</v>
      </c>
      <c r="B46" s="6" t="s">
        <v>6</v>
      </c>
      <c r="C46" s="6" t="s">
        <v>86</v>
      </c>
      <c r="D46" s="6" t="s">
        <v>8</v>
      </c>
      <c r="E46" s="6" t="s">
        <v>6</v>
      </c>
      <c r="F46" s="6" t="s">
        <v>6</v>
      </c>
      <c r="G46" s="7"/>
      <c r="H46" s="7"/>
      <c r="I46" s="7"/>
      <c r="J46" s="7"/>
      <c r="K46" s="7"/>
      <c r="L46" s="8">
        <v>460800</v>
      </c>
      <c r="M46" s="8">
        <v>0</v>
      </c>
      <c r="N46" s="8">
        <v>460800</v>
      </c>
      <c r="O46" s="8">
        <v>0</v>
      </c>
      <c r="P46" s="8">
        <v>460800</v>
      </c>
      <c r="Q46" s="8">
        <v>0</v>
      </c>
      <c r="R46" s="17">
        <f>S46+T46</f>
        <v>4082000</v>
      </c>
      <c r="S46" s="18">
        <v>4082000</v>
      </c>
      <c r="T46" s="18"/>
      <c r="U46" s="17">
        <f>V46+W46</f>
        <v>4080400</v>
      </c>
      <c r="V46" s="19">
        <v>4080400</v>
      </c>
      <c r="W46" s="20"/>
    </row>
    <row r="47" spans="1:23" ht="51">
      <c r="A47" s="5" t="s">
        <v>87</v>
      </c>
      <c r="B47" s="6" t="s">
        <v>6</v>
      </c>
      <c r="C47" s="6" t="s">
        <v>88</v>
      </c>
      <c r="D47" s="6" t="s">
        <v>8</v>
      </c>
      <c r="E47" s="6" t="s">
        <v>6</v>
      </c>
      <c r="F47" s="6" t="s">
        <v>6</v>
      </c>
      <c r="G47" s="7"/>
      <c r="H47" s="7"/>
      <c r="I47" s="7"/>
      <c r="J47" s="7"/>
      <c r="K47" s="7"/>
      <c r="L47" s="8">
        <v>17643500</v>
      </c>
      <c r="M47" s="8">
        <v>0</v>
      </c>
      <c r="N47" s="8">
        <v>17643500</v>
      </c>
      <c r="O47" s="8">
        <v>0</v>
      </c>
      <c r="P47" s="8">
        <v>17643500</v>
      </c>
      <c r="Q47" s="8">
        <v>0</v>
      </c>
      <c r="R47" s="17"/>
      <c r="S47" s="18">
        <f>S48+S49</f>
        <v>18153100</v>
      </c>
      <c r="T47" s="18"/>
      <c r="U47" s="17"/>
      <c r="V47" s="18">
        <f>V48+V49</f>
        <v>18195400</v>
      </c>
      <c r="W47" s="20"/>
    </row>
    <row r="48" spans="1:23" ht="51" outlineLevel="1">
      <c r="A48" s="5" t="s">
        <v>89</v>
      </c>
      <c r="B48" s="6" t="s">
        <v>6</v>
      </c>
      <c r="C48" s="6" t="s">
        <v>90</v>
      </c>
      <c r="D48" s="6" t="s">
        <v>8</v>
      </c>
      <c r="E48" s="6" t="s">
        <v>6</v>
      </c>
      <c r="F48" s="6" t="s">
        <v>6</v>
      </c>
      <c r="G48" s="7"/>
      <c r="H48" s="7"/>
      <c r="I48" s="7"/>
      <c r="J48" s="7"/>
      <c r="K48" s="7"/>
      <c r="L48" s="8">
        <v>6123300</v>
      </c>
      <c r="M48" s="8">
        <v>0</v>
      </c>
      <c r="N48" s="8">
        <v>6123300</v>
      </c>
      <c r="O48" s="8">
        <v>0</v>
      </c>
      <c r="P48" s="8">
        <v>6123300</v>
      </c>
      <c r="Q48" s="8">
        <v>0</v>
      </c>
      <c r="R48" s="17"/>
      <c r="S48" s="18">
        <v>6808100</v>
      </c>
      <c r="T48" s="18"/>
      <c r="U48" s="17"/>
      <c r="V48" s="19">
        <v>7240700</v>
      </c>
      <c r="W48" s="20"/>
    </row>
    <row r="49" spans="1:23" outlineLevel="1">
      <c r="A49" s="5" t="s">
        <v>91</v>
      </c>
      <c r="B49" s="6" t="s">
        <v>6</v>
      </c>
      <c r="C49" s="6" t="s">
        <v>92</v>
      </c>
      <c r="D49" s="6" t="s">
        <v>8</v>
      </c>
      <c r="E49" s="6" t="s">
        <v>6</v>
      </c>
      <c r="F49" s="6" t="s">
        <v>6</v>
      </c>
      <c r="G49" s="7"/>
      <c r="H49" s="7"/>
      <c r="I49" s="7"/>
      <c r="J49" s="7"/>
      <c r="K49" s="7"/>
      <c r="L49" s="8">
        <v>11520200</v>
      </c>
      <c r="M49" s="8">
        <v>0</v>
      </c>
      <c r="N49" s="8">
        <v>11520200</v>
      </c>
      <c r="O49" s="8">
        <v>0</v>
      </c>
      <c r="P49" s="8">
        <v>11520200</v>
      </c>
      <c r="Q49" s="8">
        <v>0</v>
      </c>
      <c r="R49" s="17"/>
      <c r="S49" s="18">
        <v>11345000</v>
      </c>
      <c r="T49" s="18"/>
      <c r="U49" s="17"/>
      <c r="V49" s="19">
        <v>10954700</v>
      </c>
      <c r="W49" s="20"/>
    </row>
    <row r="50" spans="1:23">
      <c r="A50" s="5" t="s">
        <v>93</v>
      </c>
      <c r="B50" s="6" t="s">
        <v>6</v>
      </c>
      <c r="C50" s="6" t="s">
        <v>94</v>
      </c>
      <c r="D50" s="6" t="s">
        <v>8</v>
      </c>
      <c r="E50" s="6" t="s">
        <v>6</v>
      </c>
      <c r="F50" s="6" t="s">
        <v>6</v>
      </c>
      <c r="G50" s="7"/>
      <c r="H50" s="7"/>
      <c r="I50" s="7"/>
      <c r="J50" s="7"/>
      <c r="K50" s="7"/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17">
        <f>S50+T50</f>
        <v>10276700</v>
      </c>
      <c r="S50" s="18">
        <f>S51</f>
        <v>9182500</v>
      </c>
      <c r="T50" s="18">
        <f>T51</f>
        <v>1094200</v>
      </c>
      <c r="U50" s="17">
        <f>V50+W50</f>
        <v>21464200</v>
      </c>
      <c r="V50" s="18">
        <f>V51</f>
        <v>19247100</v>
      </c>
      <c r="W50" s="18">
        <f>W51</f>
        <v>2217100</v>
      </c>
    </row>
    <row r="51" spans="1:23" outlineLevel="1">
      <c r="A51" s="5" t="s">
        <v>108</v>
      </c>
      <c r="B51" s="6" t="s">
        <v>6</v>
      </c>
      <c r="C51" s="6" t="s">
        <v>95</v>
      </c>
      <c r="D51" s="6" t="s">
        <v>8</v>
      </c>
      <c r="E51" s="6" t="s">
        <v>6</v>
      </c>
      <c r="F51" s="6" t="s">
        <v>6</v>
      </c>
      <c r="G51" s="7"/>
      <c r="H51" s="7"/>
      <c r="I51" s="7"/>
      <c r="J51" s="7"/>
      <c r="K51" s="7"/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21">
        <f>S51+T51</f>
        <v>10276700</v>
      </c>
      <c r="S51" s="22">
        <v>9182500</v>
      </c>
      <c r="T51" s="22">
        <v>1094200</v>
      </c>
      <c r="U51" s="21">
        <f>V51+W51</f>
        <v>21464200</v>
      </c>
      <c r="V51" s="23">
        <v>19247100</v>
      </c>
      <c r="W51" s="24">
        <v>2217100</v>
      </c>
    </row>
    <row r="52" spans="1:23" ht="12.75" customHeight="1">
      <c r="A52" s="26" t="s">
        <v>96</v>
      </c>
      <c r="B52" s="27"/>
      <c r="C52" s="27"/>
      <c r="D52" s="27"/>
      <c r="E52" s="27"/>
      <c r="F52" s="27"/>
      <c r="G52" s="27"/>
      <c r="H52" s="9"/>
      <c r="I52" s="9"/>
      <c r="J52" s="9"/>
      <c r="K52" s="9"/>
      <c r="L52" s="10">
        <v>840615100</v>
      </c>
      <c r="M52" s="10">
        <v>0</v>
      </c>
      <c r="N52" s="10">
        <v>840615100</v>
      </c>
      <c r="O52" s="10">
        <v>0</v>
      </c>
      <c r="P52" s="10">
        <v>840615100</v>
      </c>
      <c r="Q52" s="10">
        <v>0</v>
      </c>
      <c r="R52" s="25">
        <f t="shared" ref="R52:W52" si="9">R6+R14+R16+R20+R24+R29+R35+R38+R42+R45+R47+R50</f>
        <v>947145800</v>
      </c>
      <c r="S52" s="25">
        <f t="shared" si="9"/>
        <v>917756700</v>
      </c>
      <c r="T52" s="25">
        <f t="shared" si="9"/>
        <v>58675500</v>
      </c>
      <c r="U52" s="25">
        <f t="shared" si="9"/>
        <v>923312900</v>
      </c>
      <c r="V52" s="25">
        <f t="shared" si="9"/>
        <v>893107600</v>
      </c>
      <c r="W52" s="25">
        <f t="shared" si="9"/>
        <v>59556800</v>
      </c>
    </row>
    <row r="53" spans="1:2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2" customHeight="1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"/>
    </row>
    <row r="56" spans="1:23">
      <c r="A56" s="1" t="s">
        <v>103</v>
      </c>
      <c r="T56" s="1" t="s">
        <v>104</v>
      </c>
    </row>
  </sheetData>
  <mergeCells count="4">
    <mergeCell ref="A52:G52"/>
    <mergeCell ref="A54:V54"/>
    <mergeCell ref="A1:W1"/>
    <mergeCell ref="A2:W2"/>
  </mergeCells>
  <pageMargins left="0.3" right="0.19" top="0.59055118110236227" bottom="0.59055118110236227" header="0.39370078740157483" footer="0.51181102362204722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960E312-FA7F-47EE-B86A-D964CB733C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2019-11-14T04:59:15Z</cp:lastPrinted>
  <dcterms:created xsi:type="dcterms:W3CDTF">2018-11-14T07:37:39Z</dcterms:created>
  <dcterms:modified xsi:type="dcterms:W3CDTF">2020-12-25T11:10:39Z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13.01.2014 16_20_32).xlsx</vt:lpwstr>
  </property>
  <property fmtid="{D5CDD505-2E9C-101B-9397-08002B2CF9AE}" pid="3" name="Название отчета">
    <vt:lpwstr>Вариант (новый от 13.01.2014 16_20_32).xlsx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18.4.4303.1021752257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sqr_rosp_exp2018</vt:lpwstr>
  </property>
  <property fmtid="{D5CDD505-2E9C-101B-9397-08002B2CF9AE}" pid="11" name="Локальная база">
    <vt:lpwstr>используется</vt:lpwstr>
  </property>
</Properties>
</file>