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600" windowWidth="21840" windowHeight="11445"/>
  </bookViews>
  <sheets>
    <sheet name="Sheet1|0" sheetId="2" r:id="rId1"/>
  </sheets>
  <calcPr calcId="124519"/>
</workbook>
</file>

<file path=xl/calcChain.xml><?xml version="1.0" encoding="utf-8"?>
<calcChain xmlns="http://schemas.openxmlformats.org/spreadsheetml/2006/main">
  <c r="L42" i="2"/>
  <c r="M42"/>
  <c r="N42"/>
  <c r="O42"/>
  <c r="P42"/>
  <c r="Q42"/>
  <c r="K42"/>
  <c r="L30" l="1"/>
  <c r="M30"/>
  <c r="N30"/>
  <c r="O30"/>
  <c r="P30"/>
  <c r="Q30"/>
  <c r="K30"/>
  <c r="L70"/>
  <c r="M70"/>
  <c r="N70"/>
  <c r="O70"/>
  <c r="P70"/>
  <c r="Q70"/>
  <c r="K70"/>
  <c r="L45"/>
  <c r="M45"/>
  <c r="N45"/>
  <c r="O45"/>
  <c r="P45"/>
  <c r="Q45"/>
  <c r="K45"/>
  <c r="L37"/>
  <c r="M37"/>
  <c r="N37"/>
  <c r="O37"/>
  <c r="P37"/>
  <c r="Q37"/>
  <c r="K37"/>
  <c r="L27"/>
  <c r="M27"/>
  <c r="N27"/>
  <c r="O27"/>
  <c r="P27"/>
  <c r="Q27"/>
  <c r="K27"/>
  <c r="L25"/>
  <c r="M25"/>
  <c r="N25"/>
  <c r="O25"/>
  <c r="P25"/>
  <c r="Q25"/>
  <c r="K25"/>
  <c r="L21"/>
  <c r="M21"/>
  <c r="N21"/>
  <c r="O21"/>
  <c r="P21"/>
  <c r="Q21"/>
  <c r="K21"/>
  <c r="L16"/>
  <c r="M16"/>
  <c r="N16"/>
  <c r="O16"/>
  <c r="P16"/>
  <c r="Q16"/>
  <c r="K16"/>
  <c r="L11"/>
  <c r="M11"/>
  <c r="N11"/>
  <c r="O11"/>
  <c r="P11"/>
  <c r="Q11"/>
  <c r="K11"/>
  <c r="L72"/>
  <c r="M72"/>
  <c r="N72"/>
  <c r="O72"/>
  <c r="P72"/>
  <c r="Q72"/>
  <c r="K72"/>
  <c r="N10" l="1"/>
  <c r="O10"/>
  <c r="O141" s="1"/>
  <c r="M10"/>
  <c r="M141" s="1"/>
  <c r="L10"/>
  <c r="K10"/>
  <c r="Q10"/>
  <c r="Q141" s="1"/>
  <c r="P10"/>
  <c r="P141" s="1"/>
  <c r="L141"/>
  <c r="N141"/>
  <c r="K141" l="1"/>
</calcChain>
</file>

<file path=xl/sharedStrings.xml><?xml version="1.0" encoding="utf-8"?>
<sst xmlns="http://schemas.openxmlformats.org/spreadsheetml/2006/main" count="832" uniqueCount="283">
  <si>
    <t>Информация об источнике дохода</t>
  </si>
  <si>
    <t>Публично-правовое образование (ППО)</t>
  </si>
  <si>
    <t>Справочно: все уровни бюджетов источников доходов</t>
  </si>
  <si>
    <t>ГАДБ</t>
  </si>
  <si>
    <t>Уровень бюджета</t>
  </si>
  <si>
    <t>Код типа ППО</t>
  </si>
  <si>
    <t>Наименование типа ППО</t>
  </si>
  <si>
    <t>Наименование ППО</t>
  </si>
  <si>
    <t>Код ППО по ОКТМО</t>
  </si>
  <si>
    <t>Код уровня бюджета</t>
  </si>
  <si>
    <t>Код ГАДБ</t>
  </si>
  <si>
    <t>Наименование ГАДБ</t>
  </si>
  <si>
    <t>Наименование группы источников доходов бюджета/наименование источника доходов бюджета</t>
  </si>
  <si>
    <t xml:space="preserve">РЕЕСТР </t>
  </si>
  <si>
    <t>ИСТОЧНИКОВ ДОХОДОВ БЮДЖЕТА</t>
  </si>
  <si>
    <t>Код классификации доходов бюджета, соответствующий источнику дохода бюджета</t>
  </si>
  <si>
    <t>Показатели прогноза доходов бюджета по источнику доходов бюджета, сформированные в целях составления и утверждения решения о бюджете</t>
  </si>
  <si>
    <t>Показатели прогноза доходов бюджета по источнику доходов бюджета в соответствии с решением о бюджете</t>
  </si>
  <si>
    <t xml:space="preserve">Показатели прогноза доходов бюджета по источнику доходов бюджета в соответствии с учётом изменений в решение о бюджете </t>
  </si>
  <si>
    <t xml:space="preserve">Показатели уточнённого прогноза доходов в рамках составления и ведения кассового плана исполнения бюджета </t>
  </si>
  <si>
    <t>Показатели кассовых поступлений по источнику доходов бюджета</t>
  </si>
  <si>
    <t>по состоянию на "____" _____________ 20___ года</t>
  </si>
  <si>
    <t>Показатели прогноза доходов бюджета по источнику доходов бюджета на плановый период (руб.)</t>
  </si>
  <si>
    <t>НАЛОГОВЫЕ И НЕНАЛОГОВЫЕ ДОХОДЫ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</si>
  <si>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</si>
  <si>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</si>
  <si>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</si>
  <si>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НАЛОГИ, СБОРЫ И РЕГУЛЯРНЫЕ ПЛАТЕЖИ ЗА ПОЛЬЗОВАНИЕ ПРИРОДНЫМИ РЕСУРСАМИ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</si>
  <si>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</si>
  <si>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</si>
  <si>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</si>
  <si>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</si>
  <si>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</si>
  <si>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ШТРАФЫ, САНКЦИИ, ВОЗМЕЩЕНИЕ УЩЕРБА</t>
  </si>
  <si>
    <t>БЕЗВОЗМЕЗДНЫЕ ПОСТУПЛЕНИЯ</t>
  </si>
  <si>
    <t xml:space="preserve">Дотации бюджетам муниципальных районов на выравнивание бюджетной обеспеченности </t>
  </si>
  <si>
    <t>Дотации бюджетам муниципальных районов на поддержку мер по обеспечению сбалансированности бюджетов</t>
  </si>
  <si>
    <t>Прочие дотации бюджетам муниципальных районов</t>
  </si>
  <si>
    <t>Субсидии бюджетам муниципальных районов на реализацию федеральных целевых программ</t>
  </si>
  <si>
    <t>Субсидии бюджетам муниципальных районов на софинансирование капитальных вложений в объекты муниципальной собственности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</si>
  <si>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</si>
  <si>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</si>
  <si>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занятия физической культурой и спортом</t>
  </si>
  <si>
    <t>Субсидии бюджетам муниципальных районов на мероприятия по проведению капитального ремонта объектов муниципальной собственности, включенных в "Перечень объектов капитального ремонта, финансируемых из бюджета Удмуртской Республики", утвержденный Правительством Удмуртской Республики</t>
  </si>
  <si>
    <t>Субсидии бюджетам муниципальных районов на софинансирование расходных обязательств муниципальных образований в Удмуртской Республике по реализации мероприятий в области поддержки и развития коммунального хозяйства</t>
  </si>
  <si>
    <t>Субсидии бюджетам муниципальных районов на содержание автомобильных дорог местного значения и сооружений на них, в том числе по которым проходят маршруты школьных автобусов</t>
  </si>
  <si>
    <t>Субсидии бюджетам муниципальных районов на расходы по присмотру и уходу за детьми, оставшимися без попечения рподителей, а также за детьми с туберкулезной интоксикацией, обучающимся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</si>
  <si>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Субсидии бюджетам мунициплаьных районов на реализацию мероприятий муниципальных программ энергосбережения и повышения энергетической эффективности</t>
  </si>
  <si>
    <t>Субсидии бюджетам муниципальных районов на капитальный ремонт и ремонт автомобильных дорог местного значения и искусственных сооружений на них, в том числе проектирование</t>
  </si>
  <si>
    <t>Субсидии бюджетам муниципальных районов   на решение вопроса местного значения по владению имуществом, находящимся в муниципальной собственности, в части уплаты налога на имущество организаций</t>
  </si>
  <si>
    <t>Субсидии бюджетам муниципальных районов на обеспечение первичных мер пожапрной безопасности в границах населенных пунктов</t>
  </si>
  <si>
    <t>Субсидии бюджетам муниципальных районов на реализацию мероприятий по управлению земельными участками и развитию инфраструктуры системы муниципального управления земельными ресурсами</t>
  </si>
  <si>
    <t>Субсидии бюжетам муниципальных районов на реализацию, мероприятий, направленных на развитие информационного общества</t>
  </si>
  <si>
    <t>Субсдии бюджетам муниципальных районов на реализацию мероприятий по организации отдыха детей в каникулярное время</t>
  </si>
  <si>
    <t>Субсидии бюджетам муниципальных районов на реализацию мероприятий подпрограммы "Детское и школьное питание" государственной программы Удмуртской Республики "Развитие образования"</t>
  </si>
  <si>
    <t>Субсидии бюджетам муниципальных районов в целях софинансирования расходных отбязательств на организацию регулярных перевозок по регулируемым тарифам по муниципальным маршрутам регулярных перевозок, связанных с возмещением транспортным организациям и отдельных категорий граждан по социальному проездному билету</t>
  </si>
  <si>
    <t>Субсидии бюджетам муниципальных районов в целях софинансирования расходных отбязательств на организацию регулярных перевозок по регулируемым тарифам по муниципальным маршрутам регулярных перевозок, связанных с возмещением транспортным организациям и индивидуальным предпринимателям выпадающих доходов от предоставления пенсионерам 50-ти процентной скидки со стоимости проезда в пригородном сообщении с учетом сезонных маршрутов (кроме такси)</t>
  </si>
  <si>
    <t>Прочие субвенции бюджетам муниципальных районов на выполнение передаваемых полномочий Удмуртской Республики</t>
  </si>
  <si>
    <t xml:space="preserve">Субвенции бюджетам муниципальных районов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 </t>
  </si>
  <si>
    <r>
      <t xml:space="preserve">Субвенции бюджетам муниципальных районов на обеспечение предоставления мер социальной поддержки по обеспечению жильём 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награждённых знаком «Жителю блокадного Ленинграда»,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детей-инвалидов, и граждан, уволенных с военной службы (службы), и приравненных к ним лиц  </t>
    </r>
    <r>
      <rPr>
        <sz val="7"/>
        <color indexed="10"/>
        <rFont val="Arial"/>
        <family val="2"/>
        <charset val="204"/>
      </rPr>
      <t/>
    </r>
  </si>
  <si>
    <t xml:space="preserve">Субвенции бюджетам муниципальных районов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   </t>
  </si>
  <si>
    <t xml:space="preserve">Субвенции бюджетам муниципальных районов на предоставление мер социальной поддержки многодетным семьям </t>
  </si>
  <si>
    <r>
      <t xml:space="preserve">Субвенции бюджетам муниципальных районов на создание и организацию деятельности комиссий по делам несовершеннолетних и защите их прав    </t>
    </r>
    <r>
      <rPr>
        <sz val="7"/>
        <color indexed="10"/>
        <rFont val="Arial"/>
        <family val="2"/>
        <charset val="204"/>
      </rPr>
      <t/>
    </r>
  </si>
  <si>
    <t>Субвенции бюджетам муниципальных районов на осуществление отдельных государственных полномочий Удмуртской Республики в области архивного дела</t>
  </si>
  <si>
    <r>
      <t xml:space="preserve">Субвенции бюджетам муниципальных районов по расчету и предоставлению дотаций поселениям за счёт средств бюджета Удмуртской Республики  </t>
    </r>
    <r>
      <rPr>
        <sz val="7"/>
        <color indexed="10"/>
        <rFont val="Arial"/>
        <family val="2"/>
        <charset val="204"/>
      </rPr>
      <t/>
    </r>
  </si>
  <si>
    <t xml:space="preserve">Субвенции бюджетам муниципальных районов на организацию социальной поддержки детей-сирот и детей, оставшихся без попечения родителей    </t>
  </si>
  <si>
    <r>
      <t xml:space="preserve">Субвенции бюджетам муниципальных районов на организацию и осуществление деятельности по опеке и попечительству в отношении несовершеннолетних   </t>
    </r>
    <r>
      <rPr>
        <sz val="10"/>
        <color indexed="20"/>
        <rFont val="Times New Roman"/>
        <family val="1"/>
        <charset val="204"/>
      </rPr>
      <t/>
    </r>
  </si>
  <si>
    <t xml:space="preserve">Субвенции бюджетам муниципальных районов на осуществление переданных отдельных государственных полномочий Удмуртской Республики по государственному жилищному надзору и лицензионному контролю </t>
  </si>
  <si>
    <t xml:space="preserve">Субвенции бюджетам муниципальных районов на реализацию Закона Удмуртской Республики от 17.09.2007 г. № 53-РЗ "Об административных комиссиях в Удмуртской Республике"   </t>
  </si>
  <si>
    <r>
      <t xml:space="preserve">Субвенции бюджетам муниципальных районов на предоставление безвозмездных субсидий многодетным семьям, признанным нуждающимися в улучшении жилищных условий, на строительство, реконструкцию, капитальный ремонт и приобретение жилых помещений   </t>
    </r>
    <r>
      <rPr>
        <sz val="7"/>
        <color indexed="10"/>
        <rFont val="Arial"/>
        <family val="2"/>
        <charset val="204"/>
      </rPr>
      <t/>
    </r>
  </si>
  <si>
    <t>Субвенции бюджетам муниципальных районов на обеспечение осуществления отдельных государственных полномочий, передаваемых в соответствии с Законом Удмуртской Республики от 14 марта 2013 года № 8-РЗ "Об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родителей", за исключением расходов на осуществление деятельности специалистов</t>
  </si>
  <si>
    <t>Субвенции бюджетам муниципальных районов на оказание содействия детям-сиротам и детям, оставшимся без попечения родителей, в обучении на подготовительных отделениях образовательных организаций высшего образования</t>
  </si>
  <si>
    <t xml:space="preserve">Субвенции бюджетам муниципальных районов по предоставлению мер социальной поддержки по освобождению родителей (законных представителей), если один или оба из которых являются инвалидами первой или второй группы и не имеют других доходов, кроме пенсии, от платы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 </t>
  </si>
  <si>
    <t xml:space="preserve">Субвенции бюджетам муниципальных районов на выплату денежных средств на содержание усыновлённых (удочерённых) детей   </t>
  </si>
  <si>
    <t>Субвенции бюдетам муниципальных районов на осуществление деятельности специалистов, осуществляющих государственные полномочия, передаваемые в соответствии с Законом Удмуртской Республики от 14 марта 2013 года № 8-РЗ "Об обеспечении жилыми помещениями детей-сирот и детей, оставшихся без попечения родителей, а также лиц из числа детей-сирот и детей, осташихся без попечения родителей"</t>
  </si>
  <si>
    <t>Субвенции бюджетам муниципальных районов на организацию учета (регистрации) многодетных семей</t>
  </si>
  <si>
    <t>Субвенции бюджетам муниципальных районов на предоставление мер дополнительной социальной поддержки граждан по оплате коммунальных услуг в виде частичной компенсации произведенных расходов на оплату коммунальных услуг по отоплению и горячему водоснабжению</t>
  </si>
  <si>
    <t xml:space="preserve"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   </t>
  </si>
  <si>
    <t xml:space="preserve"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программы дошкольного образования    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</si>
  <si>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</si>
  <si>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</si>
  <si>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 xml:space="preserve">Субвенции бюджетам муниципальных районов на государственную регистрацию актов гражданского состояния  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</si>
  <si>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</si>
  <si>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</si>
  <si>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на комплектование книжных фондов библиотек муниципальных образований</t>
  </si>
  <si>
    <t>Межбюджетные трансферты, передаваемые бюджетам муниципальных районов, на подключение общедоступных библиотек Российской Федерации к сети "Интернет" и развитие системы библиотечного дела с учетом задачи расширения информационных технологий и оцифровки</t>
  </si>
  <si>
    <t>Межбюджетные трансферты, передаваемые бюджетам муниципальных районов на создание и развитие сети многофункциональных центров предоставления государственных и муниципальных услуг</t>
  </si>
  <si>
    <t>Прочие межбюджетные трансферты, передаваемые бюджетам муниципальных районов</t>
  </si>
  <si>
    <t>Прочие безвозмездные поступления в бюджеты муниципальных районов</t>
  </si>
  <si>
    <t>Возврат остатков иных межбюджетных трансфертов, передаваемых для компенсации дополнительных расходов, возникших в результате решений, принятых органами власти другого уровня,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</si>
  <si>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</si>
  <si>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 ДОХОДОВ</t>
  </si>
  <si>
    <t>МУНИЦИПАЛЬНОГО ОБРАЗОВАНИЯ "БАЛЕЗИНСКИЙ РАЙОН"</t>
  </si>
  <si>
    <t>Доходы от сдачи в аренду имущества, составляющего казну муниципальных районов (за исключением земельных участков)</t>
  </si>
  <si>
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Удмуртской Республике</t>
  </si>
  <si>
    <t>Субвенции бюджетам муниципальных районов на 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1941-1945 годов"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</si>
  <si>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</si>
  <si>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</si>
  <si>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</si>
  <si>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</si>
  <si>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</si>
  <si>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</si>
  <si>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</si>
  <si>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</si>
  <si>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Единый налог на вмененный доход для отдельных видов деятельности</t>
  </si>
  <si>
    <t xml:space="preserve">  Единый сельскохозяйственный налог</t>
  </si>
  <si>
    <t xml:space="preserve">  Налог, взимаемый в связи с применением патентной системы налогообложения, зачисляемый в бюджеты муниципальных районов </t>
  </si>
  <si>
    <t xml:space="preserve">  Налог на добычу общераспространенных полезных ископаемых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</si>
  <si>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</si>
  <si>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 Государственная пошлина за выдачу разрешения на установку рекламной конструкции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</si>
  <si>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</si>
  <si>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</si>
  <si>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 Плата за сбросы загрязняющих веществ в водные объекты</t>
  </si>
  <si>
    <t xml:space="preserve">  Плата за размещение отходов производства и потребления</t>
  </si>
  <si>
    <t xml:space="preserve">  Плата за выбросы загрязняющих веществ, образующихся при сжигании на факельных установках и (или) рассеивании попутного нефтяного газа</t>
  </si>
  <si>
    <t xml:space="preserve">  Плата за выбросы загрязняющих веществ в атмосферный воздух стационарными объектами 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</si>
  <si>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</si>
  <si>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>182 10102010 01 0000 110</t>
  </si>
  <si>
    <t>182 10102020 01 0000 110</t>
  </si>
  <si>
    <t>182 10102030 01 0000 110</t>
  </si>
  <si>
    <t>182 10102040 01 0000 110</t>
  </si>
  <si>
    <t>100 10302230 01 0000 110</t>
  </si>
  <si>
    <t>100 10302240 01 0000 110</t>
  </si>
  <si>
    <t>100 10302250 01 0000 110</t>
  </si>
  <si>
    <t>100 10302260 01 0000 110</t>
  </si>
  <si>
    <t>182 10502010 02 0000 110</t>
  </si>
  <si>
    <t>182 10503010 01 0000 110</t>
  </si>
  <si>
    <t>182 10504020 02 0000 110</t>
  </si>
  <si>
    <t>182 10701020 01 0000 110</t>
  </si>
  <si>
    <t>182 10803010 01 0000 110</t>
  </si>
  <si>
    <t>182 10807150 01 0000 110</t>
  </si>
  <si>
    <t>045 11105013 05 0000 120</t>
  </si>
  <si>
    <t>045 11105035 05 0000 120</t>
  </si>
  <si>
    <t>045 11105075 05 0000 120</t>
  </si>
  <si>
    <t>048 11201010 01 0000 120</t>
  </si>
  <si>
    <t>048 11201030 01 0000 120</t>
  </si>
  <si>
    <t>048 11201040 01 0000 120</t>
  </si>
  <si>
    <t>048 11201070 01 0000 120</t>
  </si>
  <si>
    <t>045 11406013 05 0000 430</t>
  </si>
  <si>
    <t>881 11690050 05 0000 140</t>
  </si>
  <si>
    <t>048 11690050 05 0000 140</t>
  </si>
  <si>
    <t>106 11690050 05 0000 140</t>
  </si>
  <si>
    <t>045 20230024 05 0204 151</t>
  </si>
  <si>
    <t>045 20235134 05 0000 151</t>
  </si>
  <si>
    <t>Территориальный орган Федеральной налоговой службы по Удмуртской Республике</t>
  </si>
  <si>
    <t>182</t>
  </si>
  <si>
    <t>Администрация муниципального образования "Балезинский район"</t>
  </si>
  <si>
    <t>045</t>
  </si>
  <si>
    <t>Территориальный орган Федеральной службы по надзору в сфере природопользования</t>
  </si>
  <si>
    <t>048</t>
  </si>
  <si>
    <t>Управление финансов Администрации муниципального образования "Балезинский район"</t>
  </si>
  <si>
    <t>044</t>
  </si>
  <si>
    <t>Управление Федерального казначейства по Удмуртской Республике</t>
  </si>
  <si>
    <t>100</t>
  </si>
  <si>
    <t>Управление образования Администрации муниципального образования "Балезинский район"</t>
  </si>
  <si>
    <t>066</t>
  </si>
  <si>
    <t>Главное управление ветеринарии Удмуртской Республики</t>
  </si>
  <si>
    <t>881</t>
  </si>
  <si>
    <t>Федеральная служба по надзору в сфере транспорта</t>
  </si>
  <si>
    <t>106</t>
  </si>
  <si>
    <t>32</t>
  </si>
  <si>
    <t>Муниципальный район</t>
  </si>
  <si>
    <t>94604000</t>
  </si>
  <si>
    <t>Балезинский район</t>
  </si>
  <si>
    <t>94604001</t>
  </si>
  <si>
    <t>94604004</t>
  </si>
  <si>
    <t>94604005</t>
  </si>
  <si>
    <t>94604006</t>
  </si>
  <si>
    <t>94604008</t>
  </si>
  <si>
    <t>94604011</t>
  </si>
  <si>
    <t>94604012</t>
  </si>
  <si>
    <t>94604015</t>
  </si>
  <si>
    <t>94604016</t>
  </si>
  <si>
    <t>94604017</t>
  </si>
  <si>
    <t>94604018</t>
  </si>
  <si>
    <t>94604019</t>
  </si>
  <si>
    <t>94604020</t>
  </si>
  <si>
    <t>94604021</t>
  </si>
  <si>
    <t>94604022</t>
  </si>
  <si>
    <t>94604023</t>
  </si>
  <si>
    <t>94604024</t>
  </si>
  <si>
    <t>94604025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</si>
  <si>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наем)</t>
  </si>
  <si>
    <t>045 11109045 05 0014 120</t>
  </si>
  <si>
    <t>045 11109045 05 0012 120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</si>
  <si>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установку и эксплуатацию рекламных конструкций)</t>
  </si>
  <si>
    <t>И.П. Черепанова</t>
  </si>
  <si>
    <t>045 11107015 05 0000 120</t>
  </si>
  <si>
    <t>Доходы от перечисления части прибыли.ю остающейся после уплаты налогов и иных обязательных платежей муниципальных унитарных предприятий, созданных муниципальными районами</t>
  </si>
  <si>
    <t>045 20230024 05 0221 150</t>
  </si>
  <si>
    <t>ПРОЧИЕ НЕНАЛОГОВЫЕ ДОХОДЫ</t>
  </si>
  <si>
    <t>Прочие неналоговые доходы, зачисляемые в бюджеты мунициапальных районов</t>
  </si>
  <si>
    <t>045 11705050 05 0000 180</t>
  </si>
  <si>
    <t>045 20229999 05 0105 150</t>
  </si>
  <si>
    <t>066 20229999 05 0106 150</t>
  </si>
  <si>
    <t>045 20220302 05 0000 150</t>
  </si>
  <si>
    <t>045 11602020 02 0000 140</t>
  </si>
  <si>
    <t>843</t>
  </si>
  <si>
    <t>Министерство социальной политики и труда Удмуртской Республики</t>
  </si>
  <si>
    <t>897</t>
  </si>
  <si>
    <t>Управление по обеспечению деятельности мировых судей Удмуртской Республики при Правительстве Удмуртской Республики</t>
  </si>
  <si>
    <t>843 11601053 01 0000 140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</si>
  <si>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</si>
  <si>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</si>
  <si>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</si>
  <si>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</si>
  <si>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 xml:space="preserve"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</si>
  <si>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</si>
  <si>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843 11601063 01 0000 140</t>
  </si>
  <si>
    <t>843 11601073 01 0000 140</t>
  </si>
  <si>
    <t>843 11601123 01 0000 140</t>
  </si>
  <si>
    <t>843 11601203 01 0000 140</t>
  </si>
  <si>
    <t>897 11601053 01 0000 140</t>
  </si>
  <si>
    <t>897 11601063 01 0000 140</t>
  </si>
  <si>
    <t>897 11601073 01 0000 140</t>
  </si>
  <si>
    <t>897 11601123 01 0000 140</t>
  </si>
  <si>
    <t>897 11601203 01 0000 140</t>
  </si>
  <si>
    <t>897 11601083 01 0000 140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</si>
  <si>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</si>
  <si>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</si>
  <si>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897 11601093 01 0000 140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</si>
  <si>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</si>
  <si>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897 11601103 01 0000 140</t>
  </si>
  <si>
    <t xml:space="preserve"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</t>
  </si>
  <si>
    <t>897 11601113 01 0000 140</t>
  </si>
  <si>
    <t xml:space="preserve"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</t>
  </si>
  <si>
    <t>897 11601133 01 0000 140</t>
  </si>
  <si>
    <t xml:space="preserve"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</t>
  </si>
  <si>
    <t>897 11601143 01 0000 140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</si>
  <si>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</t>
  </si>
  <si>
    <t>897 11601153 01 0000 140</t>
  </si>
  <si>
    <t xml:space="preserve"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</t>
  </si>
  <si>
    <t>897 11601173 01 0000 140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</si>
  <si>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</t>
  </si>
  <si>
    <t>897 11601193 01 0000 140</t>
  </si>
  <si>
    <t>897 11601213 01 0000 140</t>
  </si>
  <si>
    <t xml:space="preserve"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учета, налагаемые мировыми судьями, комиссиями по делам несовершеннолетних и защите их прав </t>
  </si>
  <si>
    <t>Субвенции бюджетам муниципальных районов на осуществление отдельных государственных полномочий Удмуртской Республики по содержанию скотомогильников (биотермических ям) и мест захоронения животных, павших от сибирской язвы, находящихся в собственности Удмуртской Республики, а также по ликвидации неиспользуемых скотомогильников (биотермических ям)</t>
  </si>
  <si>
    <t>Начальник Управления финансов</t>
  </si>
  <si>
    <t>044 20215001 05 0000 150</t>
  </si>
  <si>
    <t>066 20230024 05 0202 150</t>
  </si>
  <si>
    <t>066 20230024 05 0205 150</t>
  </si>
  <si>
    <t>045 20230024 05 0207 150</t>
  </si>
  <si>
    <t>045 20230024 05 0208 150</t>
  </si>
  <si>
    <t>045 20230024 05 0209 150</t>
  </si>
  <si>
    <t>044 20230024 05 0210 150</t>
  </si>
  <si>
    <t>045 20230024 05 0213 150</t>
  </si>
  <si>
    <t>045 20230024 05 0214 150</t>
  </si>
  <si>
    <t>045 20230024 05 0215 150</t>
  </si>
  <si>
    <t>045 20230024 05 0216 150</t>
  </si>
  <si>
    <t>045 20230024 05 0217 150</t>
  </si>
  <si>
    <t>045 20230024 05 0218 150</t>
  </si>
  <si>
    <t>066 20230024 05 0220 150</t>
  </si>
  <si>
    <t>045 20230024 05 0223 150</t>
  </si>
  <si>
    <t>045 20230024 05 0224 150</t>
  </si>
  <si>
    <t>045 20230024 05 0226 150</t>
  </si>
  <si>
    <t>045 20230027 05 0000 150</t>
  </si>
  <si>
    <t>066 20230029 05 0000 150</t>
  </si>
  <si>
    <t>045 20235120 05 0000 150</t>
  </si>
  <si>
    <t>045 20235260 05 0000 150</t>
  </si>
  <si>
    <t>045 20235930 05 0000 150</t>
  </si>
  <si>
    <t>044 20240014 05 0000 150</t>
  </si>
  <si>
    <t>045 20230024 05 0222 150</t>
  </si>
  <si>
    <t>1-ый год планового периода (2021 год)</t>
  </si>
  <si>
    <t>2-ой год планового периода (2022 год)</t>
  </si>
  <si>
    <t>на  2021 год и на плановый период 2022 и 2023 годов</t>
  </si>
  <si>
    <t>Прогноз и кассовое исполнение по источнику дохода в 2021 году (руб.)</t>
  </si>
  <si>
    <t>045 11402053 05 0000 410</t>
  </si>
  <si>
    <t xml:space="preserve">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</si>
  <si>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045 20220077 05 0000 150</t>
  </si>
  <si>
    <t xml:space="preserve">  Субсидии бюджетам муниципальных районов на софинансирование капитальных вложений в объекты муниципальной собственности</t>
  </si>
  <si>
    <t>045 20220299 05 0000 150</t>
  </si>
  <si>
    <t>066 20225097 05 0000 150</t>
  </si>
  <si>
    <t>045 20225232 05 0000 150</t>
  </si>
  <si>
    <t>Субсидии бюджетам муниципальных районов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</si>
  <si>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045 20225497 05 0000 150</t>
  </si>
  <si>
    <t>Субсидии бюджетам муниципальных районов на реализацию мероприятий по обеспечению жильем молодых семей</t>
  </si>
  <si>
    <t>045 20229999 05 0109 150</t>
  </si>
  <si>
    <t>Субсидии бюджетам муниципальных районов на капитальный ремонт и ремонт автомобильных дорог местного значения и искусственных сооружений на них, в том числе на проектирование, включая капитальный ремонт и ремонт автомобильных дорог местного значения - подъездных автодорог к садовым некоммерческим товариществам</t>
  </si>
  <si>
    <t>Субвенции бюджетам муниципальных районов на осуществление отдельных государственных полномочий Удмуртской Республики по организации мероприятий при осуществлении деятельности по обращению с животными без владельцев</t>
  </si>
  <si>
    <t>045 20229999 05 0103 150</t>
  </si>
  <si>
    <t>Субсидии бюджетам муниципальных районов на реализацию мероприятий в области поддержки и развития коммунального хозяйства, направленных на повышение надежности, устойчивости и экономичности жилищно-коммунального хозяйства в Удмуртской Республике</t>
  </si>
  <si>
    <t>045 20230024 05 0203 150</t>
  </si>
</sst>
</file>

<file path=xl/styles.xml><?xml version="1.0" encoding="utf-8"?>
<styleSheet xmlns="http://schemas.openxmlformats.org/spreadsheetml/2006/main">
  <numFmts count="1">
    <numFmt numFmtId="164" formatCode="000000"/>
  </numFmts>
  <fonts count="26">
    <font>
      <sz val="11"/>
      <name val="Calibri"/>
      <family val="2"/>
      <scheme val="minor"/>
    </font>
    <font>
      <b/>
      <sz val="12"/>
      <color rgb="FF000000"/>
      <name val="Arial"/>
    </font>
    <font>
      <sz val="11"/>
      <color rgb="FF000000"/>
      <name val="Calibri"/>
      <scheme val="minor"/>
    </font>
    <font>
      <sz val="8"/>
      <color rgb="FF000000"/>
      <name val="Arial"/>
    </font>
    <font>
      <sz val="7"/>
      <color rgb="FF000000"/>
      <name val="Arial"/>
    </font>
    <font>
      <sz val="10"/>
      <color rgb="FF000000"/>
      <name val="Arial"/>
    </font>
    <font>
      <sz val="1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color rgb="FF3C3C3C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Times New Roman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7"/>
      <color indexed="10"/>
      <name val="Arial"/>
      <family val="2"/>
      <charset val="204"/>
    </font>
    <font>
      <sz val="10"/>
      <color indexed="2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Times New Roman"/>
      <family val="1"/>
      <charset val="204"/>
    </font>
    <font>
      <u/>
      <sz val="10"/>
      <color indexed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">
    <xf numFmtId="0" fontId="0" fillId="0" borderId="0"/>
    <xf numFmtId="0" fontId="2" fillId="2" borderId="1"/>
    <xf numFmtId="0" fontId="2" fillId="0" borderId="1"/>
    <xf numFmtId="0" fontId="3" fillId="0" borderId="3">
      <alignment horizontal="center" vertical="center" wrapText="1"/>
    </xf>
    <xf numFmtId="0" fontId="4" fillId="0" borderId="3">
      <alignment horizontal="center" vertical="center"/>
    </xf>
    <xf numFmtId="0" fontId="4" fillId="0" borderId="3">
      <alignment horizontal="center" vertical="center" wrapText="1"/>
    </xf>
    <xf numFmtId="0" fontId="3" fillId="0" borderId="3">
      <alignment horizontal="center"/>
    </xf>
    <xf numFmtId="0" fontId="3" fillId="0" borderId="3">
      <alignment horizontal="left" wrapText="1"/>
    </xf>
    <xf numFmtId="49" fontId="3" fillId="0" borderId="3">
      <alignment horizontal="center" vertical="center" wrapText="1"/>
    </xf>
    <xf numFmtId="0" fontId="6" fillId="0" borderId="0"/>
    <xf numFmtId="0" fontId="6" fillId="0" borderId="0"/>
    <xf numFmtId="0" fontId="6" fillId="0" borderId="0"/>
    <xf numFmtId="0" fontId="5" fillId="0" borderId="1"/>
    <xf numFmtId="0" fontId="5" fillId="0" borderId="1"/>
    <xf numFmtId="0" fontId="2" fillId="2" borderId="4"/>
    <xf numFmtId="0" fontId="3" fillId="0" borderId="3">
      <alignment horizontal="center" vertical="center" wrapText="1"/>
    </xf>
    <xf numFmtId="0" fontId="2" fillId="2" borderId="5"/>
    <xf numFmtId="0" fontId="2" fillId="2" borderId="6"/>
    <xf numFmtId="0" fontId="1" fillId="0" borderId="1">
      <alignment horizontal="center"/>
    </xf>
    <xf numFmtId="0" fontId="2" fillId="0" borderId="1">
      <alignment horizontal="center"/>
    </xf>
    <xf numFmtId="0" fontId="3" fillId="0" borderId="3">
      <alignment horizontal="center" vertical="center" wrapText="1"/>
    </xf>
    <xf numFmtId="0" fontId="3" fillId="0" borderId="3">
      <alignment horizontal="center" vertical="center"/>
    </xf>
    <xf numFmtId="0" fontId="2" fillId="0" borderId="1">
      <alignment horizontal="center" wrapText="1"/>
    </xf>
    <xf numFmtId="0" fontId="16" fillId="0" borderId="2"/>
    <xf numFmtId="0" fontId="25" fillId="0" borderId="2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0" fillId="0" borderId="0" xfId="0" applyProtection="1">
      <protection locked="0"/>
    </xf>
    <xf numFmtId="0" fontId="7" fillId="0" borderId="1" xfId="2" applyNumberFormat="1" applyFont="1" applyProtection="1"/>
    <xf numFmtId="0" fontId="9" fillId="3" borderId="3" xfId="3" applyNumberFormat="1" applyFont="1" applyFill="1" applyProtection="1">
      <alignment horizontal="center" vertical="center" wrapText="1"/>
    </xf>
    <xf numFmtId="0" fontId="10" fillId="0" borderId="3" xfId="4" applyNumberFormat="1" applyFont="1" applyProtection="1">
      <alignment horizontal="center" vertical="center"/>
    </xf>
    <xf numFmtId="0" fontId="10" fillId="0" borderId="3" xfId="5" applyNumberFormat="1" applyFont="1" applyProtection="1">
      <alignment horizontal="center" vertical="center" wrapText="1"/>
    </xf>
    <xf numFmtId="0" fontId="9" fillId="3" borderId="9" xfId="3" applyNumberFormat="1" applyFont="1" applyFill="1" applyBorder="1" applyProtection="1">
      <alignment horizontal="center" vertical="center" wrapText="1"/>
    </xf>
    <xf numFmtId="0" fontId="7" fillId="0" borderId="2" xfId="2" applyNumberFormat="1" applyFont="1" applyBorder="1" applyAlignment="1" applyProtection="1"/>
    <xf numFmtId="0" fontId="13" fillId="0" borderId="8" xfId="0" applyFont="1" applyBorder="1" applyAlignment="1">
      <alignment horizontal="center" wrapText="1"/>
    </xf>
    <xf numFmtId="0" fontId="15" fillId="0" borderId="8" xfId="0" applyFont="1" applyBorder="1" applyAlignment="1" applyProtection="1">
      <alignment horizontal="center"/>
      <protection locked="0"/>
    </xf>
    <xf numFmtId="164" fontId="17" fillId="0" borderId="8" xfId="23" applyNumberFormat="1" applyFont="1" applyFill="1" applyBorder="1" applyAlignment="1">
      <alignment horizontal="left" wrapText="1" indent="1"/>
    </xf>
    <xf numFmtId="49" fontId="18" fillId="0" borderId="8" xfId="0" applyNumberFormat="1" applyFont="1" applyBorder="1" applyProtection="1">
      <protection locked="0"/>
    </xf>
    <xf numFmtId="164" fontId="17" fillId="0" borderId="13" xfId="23" applyNumberFormat="1" applyFont="1" applyFill="1" applyBorder="1" applyAlignment="1">
      <alignment horizontal="left" wrapText="1" indent="1"/>
    </xf>
    <xf numFmtId="49" fontId="18" fillId="0" borderId="15" xfId="0" applyNumberFormat="1" applyFont="1" applyBorder="1" applyProtection="1">
      <protection locked="0"/>
    </xf>
    <xf numFmtId="0" fontId="21" fillId="0" borderId="14" xfId="8" applyNumberFormat="1" applyFont="1" applyBorder="1" applyAlignment="1" applyProtection="1">
      <alignment horizontal="justify" wrapText="1"/>
    </xf>
    <xf numFmtId="0" fontId="21" fillId="0" borderId="12" xfId="8" applyNumberFormat="1" applyFont="1" applyBorder="1" applyAlignment="1" applyProtection="1">
      <alignment horizontal="justify" wrapText="1"/>
    </xf>
    <xf numFmtId="164" fontId="17" fillId="0" borderId="8" xfId="23" applyNumberFormat="1" applyFont="1" applyFill="1" applyBorder="1" applyAlignment="1">
      <alignment horizontal="justify" wrapText="1"/>
    </xf>
    <xf numFmtId="164" fontId="18" fillId="3" borderId="8" xfId="23" applyNumberFormat="1" applyFont="1" applyFill="1" applyBorder="1" applyAlignment="1">
      <alignment horizontal="justify" wrapText="1"/>
    </xf>
    <xf numFmtId="0" fontId="18" fillId="3" borderId="8" xfId="0" applyFont="1" applyFill="1" applyBorder="1" applyAlignment="1">
      <alignment horizontal="justify" wrapText="1"/>
    </xf>
    <xf numFmtId="164" fontId="18" fillId="0" borderId="8" xfId="23" applyNumberFormat="1" applyFont="1" applyFill="1" applyBorder="1" applyAlignment="1">
      <alignment horizontal="justify" wrapText="1"/>
    </xf>
    <xf numFmtId="4" fontId="18" fillId="0" borderId="8" xfId="0" applyNumberFormat="1" applyFont="1" applyFill="1" applyBorder="1" applyAlignment="1">
      <alignment horizontal="justify" wrapText="1"/>
    </xf>
    <xf numFmtId="4" fontId="18" fillId="3" borderId="8" xfId="0" applyNumberFormat="1" applyFont="1" applyFill="1" applyBorder="1" applyAlignment="1">
      <alignment horizontal="justify" wrapText="1"/>
    </xf>
    <xf numFmtId="0" fontId="18" fillId="0" borderId="8" xfId="0" applyNumberFormat="1" applyFont="1" applyFill="1" applyBorder="1" applyAlignment="1">
      <alignment horizontal="justify" wrapText="1"/>
    </xf>
    <xf numFmtId="49" fontId="18" fillId="0" borderId="8" xfId="0" applyNumberFormat="1" applyFont="1" applyFill="1" applyBorder="1" applyAlignment="1">
      <alignment horizontal="justify" wrapText="1"/>
    </xf>
    <xf numFmtId="0" fontId="18" fillId="3" borderId="8" xfId="0" applyNumberFormat="1" applyFont="1" applyFill="1" applyBorder="1" applyAlignment="1">
      <alignment horizontal="justify" wrapText="1"/>
    </xf>
    <xf numFmtId="164" fontId="18" fillId="0" borderId="8" xfId="0" applyNumberFormat="1" applyFont="1" applyFill="1" applyBorder="1" applyAlignment="1">
      <alignment horizontal="justify" wrapText="1"/>
    </xf>
    <xf numFmtId="0" fontId="18" fillId="0" borderId="2" xfId="0" applyFont="1" applyBorder="1" applyAlignment="1">
      <alignment horizontal="justify" wrapText="1"/>
    </xf>
    <xf numFmtId="0" fontId="18" fillId="3" borderId="8" xfId="0" applyFont="1" applyFill="1" applyBorder="1" applyAlignment="1">
      <alignment horizontal="justify" vertical="top" wrapText="1"/>
    </xf>
    <xf numFmtId="0" fontId="18" fillId="0" borderId="8" xfId="0" applyFont="1" applyBorder="1" applyAlignment="1">
      <alignment horizontal="justify" wrapText="1"/>
    </xf>
    <xf numFmtId="0" fontId="18" fillId="0" borderId="2" xfId="0" applyFont="1" applyFill="1" applyBorder="1" applyAlignment="1">
      <alignment horizontal="justify" wrapText="1"/>
    </xf>
    <xf numFmtId="0" fontId="17" fillId="0" borderId="8" xfId="0" applyFont="1" applyFill="1" applyBorder="1" applyAlignment="1">
      <alignment horizontal="justify"/>
    </xf>
    <xf numFmtId="49" fontId="18" fillId="0" borderId="15" xfId="0" applyNumberFormat="1" applyFont="1" applyBorder="1" applyAlignment="1" applyProtection="1">
      <alignment horizontal="center" wrapText="1"/>
      <protection locked="0"/>
    </xf>
    <xf numFmtId="49" fontId="18" fillId="0" borderId="8" xfId="0" applyNumberFormat="1" applyFont="1" applyBorder="1" applyAlignment="1" applyProtection="1">
      <alignment horizontal="center" wrapText="1"/>
      <protection locked="0"/>
    </xf>
    <xf numFmtId="49" fontId="18" fillId="0" borderId="15" xfId="0" applyNumberFormat="1" applyFont="1" applyBorder="1" applyAlignment="1" applyProtection="1">
      <alignment horizontal="center"/>
      <protection locked="0"/>
    </xf>
    <xf numFmtId="49" fontId="18" fillId="0" borderId="8" xfId="0" applyNumberFormat="1" applyFont="1" applyBorder="1" applyAlignment="1" applyProtection="1">
      <alignment horizontal="center"/>
      <protection locked="0"/>
    </xf>
    <xf numFmtId="4" fontId="18" fillId="0" borderId="8" xfId="0" applyNumberFormat="1" applyFont="1" applyBorder="1" applyAlignment="1" applyProtection="1">
      <protection locked="0"/>
    </xf>
    <xf numFmtId="49" fontId="22" fillId="0" borderId="7" xfId="8" applyNumberFormat="1" applyFont="1" applyBorder="1" applyProtection="1">
      <alignment horizontal="center" vertical="center" wrapText="1"/>
    </xf>
    <xf numFmtId="49" fontId="22" fillId="0" borderId="7" xfId="8" applyNumberFormat="1" applyFont="1" applyBorder="1" applyAlignment="1" applyProtection="1">
      <alignment horizontal="center" vertical="center" wrapText="1"/>
    </xf>
    <xf numFmtId="4" fontId="22" fillId="0" borderId="7" xfId="8" applyNumberFormat="1" applyFont="1" applyBorder="1" applyAlignment="1" applyProtection="1">
      <alignment wrapText="1"/>
    </xf>
    <xf numFmtId="49" fontId="22" fillId="0" borderId="8" xfId="8" applyNumberFormat="1" applyFont="1" applyBorder="1" applyProtection="1">
      <alignment horizontal="center" vertical="center" wrapText="1"/>
    </xf>
    <xf numFmtId="49" fontId="22" fillId="0" borderId="8" xfId="8" applyNumberFormat="1" applyFont="1" applyBorder="1" applyAlignment="1" applyProtection="1">
      <alignment horizontal="center" vertical="center" wrapText="1"/>
    </xf>
    <xf numFmtId="4" fontId="22" fillId="0" borderId="8" xfId="8" applyNumberFormat="1" applyFont="1" applyBorder="1" applyAlignment="1" applyProtection="1">
      <alignment wrapText="1"/>
    </xf>
    <xf numFmtId="49" fontId="17" fillId="0" borderId="8" xfId="0" applyNumberFormat="1" applyFont="1" applyBorder="1" applyProtection="1">
      <protection locked="0"/>
    </xf>
    <xf numFmtId="49" fontId="17" fillId="0" borderId="8" xfId="0" applyNumberFormat="1" applyFont="1" applyBorder="1" applyAlignment="1" applyProtection="1">
      <alignment horizontal="center"/>
      <protection locked="0"/>
    </xf>
    <xf numFmtId="49" fontId="17" fillId="0" borderId="8" xfId="0" applyNumberFormat="1" applyFont="1" applyBorder="1" applyAlignment="1" applyProtection="1">
      <alignment horizontal="center" wrapText="1"/>
      <protection locked="0"/>
    </xf>
    <xf numFmtId="4" fontId="17" fillId="0" borderId="8" xfId="0" applyNumberFormat="1" applyFont="1" applyBorder="1" applyAlignment="1" applyProtection="1">
      <protection locked="0"/>
    </xf>
    <xf numFmtId="0" fontId="23" fillId="0" borderId="0" xfId="0" applyFont="1" applyProtection="1">
      <protection locked="0"/>
    </xf>
    <xf numFmtId="49" fontId="17" fillId="0" borderId="15" xfId="0" applyNumberFormat="1" applyFont="1" applyBorder="1" applyAlignment="1" applyProtection="1">
      <alignment horizontal="center"/>
      <protection locked="0"/>
    </xf>
    <xf numFmtId="0" fontId="24" fillId="0" borderId="0" xfId="0" applyFont="1" applyProtection="1">
      <protection locked="0"/>
    </xf>
    <xf numFmtId="164" fontId="18" fillId="3" borderId="2" xfId="23" applyNumberFormat="1" applyFont="1" applyFill="1" applyBorder="1" applyAlignment="1">
      <alignment horizontal="justify" wrapText="1"/>
    </xf>
    <xf numFmtId="49" fontId="18" fillId="0" borderId="8" xfId="0" applyNumberFormat="1" applyFont="1" applyFill="1" applyBorder="1" applyProtection="1">
      <protection locked="0"/>
    </xf>
    <xf numFmtId="49" fontId="18" fillId="0" borderId="15" xfId="0" applyNumberFormat="1" applyFont="1" applyFill="1" applyBorder="1" applyAlignment="1" applyProtection="1">
      <alignment horizontal="center"/>
      <protection locked="0"/>
    </xf>
    <xf numFmtId="49" fontId="18" fillId="0" borderId="8" xfId="0" applyNumberFormat="1" applyFont="1" applyFill="1" applyBorder="1" applyAlignment="1" applyProtection="1">
      <alignment horizontal="center"/>
      <protection locked="0"/>
    </xf>
    <xf numFmtId="49" fontId="18" fillId="0" borderId="8" xfId="0" applyNumberFormat="1" applyFont="1" applyFill="1" applyBorder="1" applyAlignment="1" applyProtection="1">
      <alignment horizontal="center" wrapText="1"/>
      <protection locked="0"/>
    </xf>
    <xf numFmtId="0" fontId="24" fillId="0" borderId="8" xfId="0" applyFont="1" applyFill="1" applyBorder="1" applyAlignment="1">
      <alignment wrapText="1"/>
    </xf>
    <xf numFmtId="4" fontId="18" fillId="0" borderId="8" xfId="0" applyNumberFormat="1" applyFont="1" applyFill="1" applyBorder="1" applyAlignment="1" applyProtection="1">
      <protection locked="0"/>
    </xf>
    <xf numFmtId="0" fontId="0" fillId="0" borderId="0" xfId="0" applyFill="1" applyProtection="1">
      <protection locked="0"/>
    </xf>
    <xf numFmtId="0" fontId="24" fillId="0" borderId="8" xfId="24" applyNumberFormat="1" applyFont="1" applyFill="1" applyBorder="1" applyAlignment="1" applyProtection="1">
      <alignment wrapText="1"/>
    </xf>
    <xf numFmtId="0" fontId="24" fillId="0" borderId="8" xfId="0" applyNumberFormat="1" applyFont="1" applyFill="1" applyBorder="1" applyAlignment="1">
      <alignment wrapText="1"/>
    </xf>
    <xf numFmtId="0" fontId="21" fillId="0" borderId="12" xfId="8" applyNumberFormat="1" applyFont="1" applyFill="1" applyBorder="1" applyAlignment="1" applyProtection="1">
      <alignment horizontal="justify" wrapText="1"/>
    </xf>
    <xf numFmtId="0" fontId="22" fillId="0" borderId="8" xfId="8" applyNumberFormat="1" applyFont="1" applyFill="1" applyBorder="1" applyAlignment="1" applyProtection="1">
      <alignment horizontal="justify" wrapText="1"/>
    </xf>
    <xf numFmtId="49" fontId="17" fillId="0" borderId="8" xfId="0" applyNumberFormat="1" applyFont="1" applyFill="1" applyBorder="1" applyProtection="1">
      <protection locked="0"/>
    </xf>
    <xf numFmtId="49" fontId="17" fillId="0" borderId="15" xfId="0" applyNumberFormat="1" applyFont="1" applyFill="1" applyBorder="1" applyAlignment="1" applyProtection="1">
      <alignment horizontal="center"/>
      <protection locked="0"/>
    </xf>
    <xf numFmtId="49" fontId="17" fillId="0" borderId="8" xfId="0" applyNumberFormat="1" applyFont="1" applyFill="1" applyBorder="1" applyAlignment="1" applyProtection="1">
      <alignment horizontal="center"/>
      <protection locked="0"/>
    </xf>
    <xf numFmtId="49" fontId="17" fillId="0" borderId="8" xfId="0" applyNumberFormat="1" applyFont="1" applyFill="1" applyBorder="1" applyAlignment="1" applyProtection="1">
      <alignment horizontal="center" wrapText="1"/>
      <protection locked="0"/>
    </xf>
    <xf numFmtId="4" fontId="17" fillId="0" borderId="8" xfId="0" applyNumberFormat="1" applyFont="1" applyFill="1" applyBorder="1" applyAlignment="1" applyProtection="1">
      <protection locked="0"/>
    </xf>
    <xf numFmtId="0" fontId="21" fillId="0" borderId="8" xfId="8" applyNumberFormat="1" applyFont="1" applyFill="1" applyBorder="1" applyAlignment="1" applyProtection="1">
      <alignment horizontal="justify" wrapText="1"/>
    </xf>
    <xf numFmtId="4" fontId="18" fillId="0" borderId="13" xfId="0" applyNumberFormat="1" applyFont="1" applyBorder="1" applyAlignment="1" applyProtection="1">
      <alignment vertical="center"/>
      <protection locked="0"/>
    </xf>
    <xf numFmtId="4" fontId="18" fillId="0" borderId="16" xfId="0" applyNumberFormat="1" applyFont="1" applyBorder="1" applyAlignment="1" applyProtection="1">
      <alignment vertical="center"/>
      <protection locked="0"/>
    </xf>
    <xf numFmtId="4" fontId="18" fillId="0" borderId="15" xfId="0" applyNumberFormat="1" applyFont="1" applyBorder="1" applyAlignment="1" applyProtection="1">
      <alignment vertical="center"/>
      <protection locked="0"/>
    </xf>
    <xf numFmtId="4" fontId="18" fillId="0" borderId="13" xfId="0" applyNumberFormat="1" applyFont="1" applyBorder="1" applyAlignment="1" applyProtection="1">
      <alignment horizontal="right" vertical="center"/>
      <protection locked="0"/>
    </xf>
    <xf numFmtId="4" fontId="18" fillId="0" borderId="16" xfId="0" applyNumberFormat="1" applyFont="1" applyBorder="1" applyAlignment="1" applyProtection="1">
      <alignment horizontal="right" vertical="center"/>
      <protection locked="0"/>
    </xf>
    <xf numFmtId="4" fontId="18" fillId="0" borderId="15" xfId="0" applyNumberFormat="1" applyFont="1" applyBorder="1" applyAlignment="1" applyProtection="1">
      <alignment horizontal="right" vertical="center"/>
      <protection locked="0"/>
    </xf>
    <xf numFmtId="0" fontId="8" fillId="0" borderId="2" xfId="0" applyNumberFormat="1" applyFont="1" applyFill="1" applyBorder="1" applyAlignment="1" applyProtection="1">
      <alignment horizontal="center"/>
    </xf>
    <xf numFmtId="0" fontId="11" fillId="0" borderId="2" xfId="0" applyFont="1" applyBorder="1" applyAlignment="1" applyProtection="1">
      <alignment horizontal="center"/>
      <protection locked="0"/>
    </xf>
    <xf numFmtId="0" fontId="12" fillId="0" borderId="2" xfId="0" applyNumberFormat="1" applyFont="1" applyFill="1" applyBorder="1" applyAlignment="1" applyProtection="1">
      <alignment horizontal="center"/>
    </xf>
    <xf numFmtId="0" fontId="8" fillId="0" borderId="2" xfId="0" applyNumberFormat="1" applyFont="1" applyFill="1" applyBorder="1" applyAlignment="1" applyProtection="1">
      <alignment horizontal="center" wrapText="1"/>
    </xf>
    <xf numFmtId="0" fontId="9" fillId="3" borderId="3" xfId="0" applyNumberFormat="1" applyFont="1" applyFill="1" applyBorder="1" applyAlignment="1" applyProtection="1">
      <alignment horizontal="center" vertical="center" wrapText="1"/>
    </xf>
    <xf numFmtId="0" fontId="9" fillId="3" borderId="3" xfId="0" applyNumberFormat="1" applyFont="1" applyFill="1" applyBorder="1" applyAlignment="1" applyProtection="1">
      <alignment horizontal="center" vertical="center"/>
    </xf>
    <xf numFmtId="0" fontId="14" fillId="0" borderId="10" xfId="0" applyFont="1" applyBorder="1" applyAlignment="1" applyProtection="1">
      <alignment horizontal="center" wrapText="1"/>
      <protection locked="0"/>
    </xf>
    <xf numFmtId="0" fontId="14" fillId="0" borderId="11" xfId="0" applyFont="1" applyBorder="1" applyAlignment="1" applyProtection="1">
      <alignment horizontal="center" wrapText="1"/>
      <protection locked="0"/>
    </xf>
    <xf numFmtId="0" fontId="7" fillId="0" borderId="2" xfId="2" applyNumberFormat="1" applyFont="1" applyBorder="1" applyAlignment="1" applyProtection="1">
      <alignment horizontal="center"/>
    </xf>
    <xf numFmtId="4" fontId="18" fillId="0" borderId="13" xfId="0" applyNumberFormat="1" applyFont="1" applyFill="1" applyBorder="1" applyAlignment="1" applyProtection="1">
      <alignment horizontal="right"/>
      <protection locked="0"/>
    </xf>
    <xf numFmtId="4" fontId="18" fillId="0" borderId="8" xfId="0" applyNumberFormat="1" applyFont="1" applyFill="1" applyBorder="1" applyAlignment="1" applyProtection="1">
      <alignment horizontal="right"/>
      <protection locked="0"/>
    </xf>
    <xf numFmtId="4" fontId="18" fillId="0" borderId="16" xfId="0" applyNumberFormat="1" applyFont="1" applyFill="1" applyBorder="1" applyAlignment="1" applyProtection="1">
      <alignment horizontal="right"/>
      <protection locked="0"/>
    </xf>
    <xf numFmtId="4" fontId="18" fillId="0" borderId="15" xfId="0" applyNumberFormat="1" applyFont="1" applyFill="1" applyBorder="1" applyAlignment="1" applyProtection="1">
      <alignment horizontal="right"/>
      <protection locked="0"/>
    </xf>
    <xf numFmtId="4" fontId="18" fillId="0" borderId="8" xfId="0" applyNumberFormat="1" applyFont="1" applyFill="1" applyBorder="1" applyAlignment="1">
      <alignment horizontal="left" wrapText="1" indent="1"/>
    </xf>
  </cellXfs>
  <cellStyles count="25">
    <cellStyle name="br" xfId="11"/>
    <cellStyle name="col" xfId="10"/>
    <cellStyle name="st21" xfId="22"/>
    <cellStyle name="style0" xfId="12"/>
    <cellStyle name="td" xfId="13"/>
    <cellStyle name="tr" xfId="9"/>
    <cellStyle name="xl21" xfId="1"/>
    <cellStyle name="xl22" xfId="2"/>
    <cellStyle name="xl23" xfId="14"/>
    <cellStyle name="xl24" xfId="15"/>
    <cellStyle name="xl25" xfId="4"/>
    <cellStyle name="xl26" xfId="16"/>
    <cellStyle name="xl27" xfId="6"/>
    <cellStyle name="xl28" xfId="17"/>
    <cellStyle name="xl29" xfId="18"/>
    <cellStyle name="xl30" xfId="19"/>
    <cellStyle name="xl31" xfId="20"/>
    <cellStyle name="xl32" xfId="3"/>
    <cellStyle name="xl33" xfId="7"/>
    <cellStyle name="xl34" xfId="8"/>
    <cellStyle name="xl35" xfId="21"/>
    <cellStyle name="xl36" xfId="5"/>
    <cellStyle name="Гиперссылка" xfId="24" builtinId="8"/>
    <cellStyle name="Обычный" xfId="0" builtinId="0"/>
    <cellStyle name="Обычный_Лист1" xfId="23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46"/>
  <sheetViews>
    <sheetView tabSelected="1" workbookViewId="0">
      <pane xSplit="2" ySplit="11" topLeftCell="J12" activePane="bottomRight" state="frozen"/>
      <selection pane="topRight" activeCell="C1" sqref="C1"/>
      <selection pane="bottomLeft" activeCell="A12" sqref="A12"/>
      <selection pane="bottomRight" activeCell="P130" sqref="P130"/>
    </sheetView>
  </sheetViews>
  <sheetFormatPr defaultRowHeight="15"/>
  <cols>
    <col min="1" max="1" width="46.42578125" style="1" customWidth="1"/>
    <col min="2" max="2" width="20" style="1" customWidth="1"/>
    <col min="3" max="3" width="8.42578125" style="1" customWidth="1"/>
    <col min="4" max="4" width="20.7109375" style="1" customWidth="1"/>
    <col min="5" max="5" width="17.7109375" style="1" customWidth="1"/>
    <col min="6" max="6" width="9.7109375" style="1" customWidth="1"/>
    <col min="7" max="7" width="10.5703125" style="1" hidden="1" customWidth="1"/>
    <col min="8" max="8" width="14.85546875" style="1" hidden="1" customWidth="1"/>
    <col min="9" max="9" width="9.5703125" style="1" customWidth="1"/>
    <col min="10" max="10" width="28.7109375" style="1" customWidth="1"/>
    <col min="11" max="11" width="18.140625" style="1" customWidth="1"/>
    <col min="12" max="12" width="15.5703125" style="1" customWidth="1"/>
    <col min="13" max="13" width="16.85546875" style="1" customWidth="1"/>
    <col min="14" max="14" width="15.7109375" style="1" customWidth="1"/>
    <col min="15" max="15" width="12.85546875" style="1" customWidth="1"/>
    <col min="16" max="16" width="13.7109375" style="1" customWidth="1"/>
    <col min="17" max="17" width="13.42578125" style="1" customWidth="1"/>
    <col min="18" max="16384" width="9.140625" style="1"/>
  </cols>
  <sheetData>
    <row r="1" spans="1:17" ht="18" customHeight="1">
      <c r="A1" s="73" t="s">
        <v>13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17" ht="18" customHeight="1">
      <c r="A2" s="74" t="s">
        <v>14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7" ht="15" customHeight="1">
      <c r="A3" s="76" t="s">
        <v>92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1:17" ht="15" customHeight="1">
      <c r="A4" s="75" t="s">
        <v>265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ht="15" customHeight="1">
      <c r="A5" s="2"/>
      <c r="C5" s="7"/>
      <c r="D5" s="7"/>
      <c r="E5" s="81" t="s">
        <v>21</v>
      </c>
      <c r="F5" s="81"/>
      <c r="G5" s="81"/>
      <c r="H5" s="81"/>
      <c r="I5" s="81"/>
      <c r="J5" s="81"/>
      <c r="K5" s="81"/>
      <c r="L5" s="7"/>
      <c r="M5" s="7"/>
      <c r="N5" s="7"/>
      <c r="O5" s="7"/>
      <c r="P5" s="7"/>
      <c r="Q5" s="7"/>
    </row>
    <row r="6" spans="1:17" ht="1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7" ht="59.25" customHeight="1">
      <c r="A7" s="77" t="s">
        <v>0</v>
      </c>
      <c r="B7" s="77"/>
      <c r="C7" s="78" t="s">
        <v>1</v>
      </c>
      <c r="D7" s="78"/>
      <c r="E7" s="78"/>
      <c r="F7" s="78"/>
      <c r="G7" s="77" t="s">
        <v>2</v>
      </c>
      <c r="H7" s="77"/>
      <c r="I7" s="77" t="s">
        <v>3</v>
      </c>
      <c r="J7" s="77"/>
      <c r="K7" s="77" t="s">
        <v>266</v>
      </c>
      <c r="L7" s="77"/>
      <c r="M7" s="77"/>
      <c r="N7" s="77"/>
      <c r="O7" s="77"/>
      <c r="P7" s="79" t="s">
        <v>22</v>
      </c>
      <c r="Q7" s="80"/>
    </row>
    <row r="8" spans="1:17" ht="81" customHeight="1">
      <c r="A8" s="3" t="s">
        <v>12</v>
      </c>
      <c r="B8" s="3" t="s">
        <v>15</v>
      </c>
      <c r="C8" s="3" t="s">
        <v>5</v>
      </c>
      <c r="D8" s="3" t="s">
        <v>6</v>
      </c>
      <c r="E8" s="3" t="s">
        <v>7</v>
      </c>
      <c r="F8" s="3" t="s">
        <v>8</v>
      </c>
      <c r="G8" s="3" t="s">
        <v>9</v>
      </c>
      <c r="H8" s="3" t="s">
        <v>4</v>
      </c>
      <c r="I8" s="3" t="s">
        <v>10</v>
      </c>
      <c r="J8" s="3" t="s">
        <v>11</v>
      </c>
      <c r="K8" s="3" t="s">
        <v>16</v>
      </c>
      <c r="L8" s="3" t="s">
        <v>17</v>
      </c>
      <c r="M8" s="3" t="s">
        <v>18</v>
      </c>
      <c r="N8" s="3" t="s">
        <v>19</v>
      </c>
      <c r="O8" s="6" t="s">
        <v>20</v>
      </c>
      <c r="P8" s="8" t="s">
        <v>263</v>
      </c>
      <c r="Q8" s="8" t="s">
        <v>264</v>
      </c>
    </row>
    <row r="9" spans="1:17" ht="13.5" customHeight="1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5">
        <v>11</v>
      </c>
      <c r="H9" s="5">
        <v>12</v>
      </c>
      <c r="I9" s="5">
        <v>7</v>
      </c>
      <c r="J9" s="5">
        <v>8</v>
      </c>
      <c r="K9" s="5">
        <v>9</v>
      </c>
      <c r="L9" s="5">
        <v>10</v>
      </c>
      <c r="M9" s="5">
        <v>11</v>
      </c>
      <c r="N9" s="5">
        <v>12</v>
      </c>
      <c r="O9" s="5">
        <v>13</v>
      </c>
      <c r="P9" s="9">
        <v>14</v>
      </c>
      <c r="Q9" s="9">
        <v>15</v>
      </c>
    </row>
    <row r="10" spans="1:17" ht="16.5" customHeight="1">
      <c r="A10" s="12" t="s">
        <v>23</v>
      </c>
      <c r="B10" s="36"/>
      <c r="C10" s="36"/>
      <c r="D10" s="36"/>
      <c r="E10" s="36"/>
      <c r="F10" s="36"/>
      <c r="G10" s="36"/>
      <c r="H10" s="36"/>
      <c r="I10" s="37"/>
      <c r="J10" s="37"/>
      <c r="K10" s="38">
        <f>K11+K16+K21+K25+K27+K30+K37+K42+K45+K70</f>
        <v>294101000</v>
      </c>
      <c r="L10" s="38">
        <f t="shared" ref="L10:Q10" si="0">L11+L16+L21+L25+L27+L30+L37+L42+L45+L70</f>
        <v>0</v>
      </c>
      <c r="M10" s="38">
        <f t="shared" si="0"/>
        <v>0</v>
      </c>
      <c r="N10" s="38">
        <f t="shared" si="0"/>
        <v>0</v>
      </c>
      <c r="O10" s="38">
        <f t="shared" si="0"/>
        <v>0</v>
      </c>
      <c r="P10" s="38">
        <f t="shared" si="0"/>
        <v>302450000</v>
      </c>
      <c r="Q10" s="38">
        <f t="shared" si="0"/>
        <v>320091000</v>
      </c>
    </row>
    <row r="11" spans="1:17" ht="16.5" customHeight="1">
      <c r="A11" s="10" t="s">
        <v>24</v>
      </c>
      <c r="B11" s="39"/>
      <c r="C11" s="39"/>
      <c r="D11" s="39"/>
      <c r="E11" s="39"/>
      <c r="F11" s="39"/>
      <c r="G11" s="39"/>
      <c r="H11" s="39"/>
      <c r="I11" s="40"/>
      <c r="J11" s="40"/>
      <c r="K11" s="41">
        <f>K12+K13+K14+K15</f>
        <v>239760000</v>
      </c>
      <c r="L11" s="41">
        <f t="shared" ref="L11:Q11" si="1">L12+L13+L14+L15</f>
        <v>0</v>
      </c>
      <c r="M11" s="41">
        <f t="shared" si="1"/>
        <v>0</v>
      </c>
      <c r="N11" s="41">
        <f t="shared" si="1"/>
        <v>0</v>
      </c>
      <c r="O11" s="41">
        <f t="shared" si="1"/>
        <v>0</v>
      </c>
      <c r="P11" s="41">
        <f t="shared" si="1"/>
        <v>248152000</v>
      </c>
      <c r="Q11" s="41">
        <f t="shared" si="1"/>
        <v>265523000</v>
      </c>
    </row>
    <row r="12" spans="1:17" ht="67.5" customHeight="1">
      <c r="A12" s="14" t="s">
        <v>96</v>
      </c>
      <c r="B12" s="13" t="s">
        <v>117</v>
      </c>
      <c r="C12" s="33" t="s">
        <v>160</v>
      </c>
      <c r="D12" s="33" t="s">
        <v>161</v>
      </c>
      <c r="E12" s="33" t="s">
        <v>163</v>
      </c>
      <c r="F12" s="33" t="s">
        <v>162</v>
      </c>
      <c r="G12" s="13"/>
      <c r="H12" s="13"/>
      <c r="I12" s="33" t="s">
        <v>145</v>
      </c>
      <c r="J12" s="31" t="s">
        <v>144</v>
      </c>
      <c r="K12" s="67">
        <v>239760000</v>
      </c>
      <c r="L12" s="67"/>
      <c r="M12" s="67"/>
      <c r="N12" s="67"/>
      <c r="O12" s="67"/>
      <c r="P12" s="67">
        <v>248152000</v>
      </c>
      <c r="Q12" s="67">
        <v>265523000</v>
      </c>
    </row>
    <row r="13" spans="1:17" ht="104.25" customHeight="1">
      <c r="A13" s="15" t="s">
        <v>97</v>
      </c>
      <c r="B13" s="11" t="s">
        <v>118</v>
      </c>
      <c r="C13" s="33" t="s">
        <v>160</v>
      </c>
      <c r="D13" s="33" t="s">
        <v>161</v>
      </c>
      <c r="E13" s="33" t="s">
        <v>163</v>
      </c>
      <c r="F13" s="33" t="s">
        <v>162</v>
      </c>
      <c r="G13" s="11"/>
      <c r="H13" s="11"/>
      <c r="I13" s="34" t="s">
        <v>145</v>
      </c>
      <c r="J13" s="31" t="s">
        <v>144</v>
      </c>
      <c r="K13" s="68"/>
      <c r="L13" s="68"/>
      <c r="M13" s="68"/>
      <c r="N13" s="68"/>
      <c r="O13" s="68"/>
      <c r="P13" s="68"/>
      <c r="Q13" s="68"/>
    </row>
    <row r="14" spans="1:17" ht="55.5" customHeight="1">
      <c r="A14" s="15" t="s">
        <v>98</v>
      </c>
      <c r="B14" s="11" t="s">
        <v>119</v>
      </c>
      <c r="C14" s="33" t="s">
        <v>160</v>
      </c>
      <c r="D14" s="33" t="s">
        <v>161</v>
      </c>
      <c r="E14" s="33" t="s">
        <v>163</v>
      </c>
      <c r="F14" s="33" t="s">
        <v>162</v>
      </c>
      <c r="G14" s="11"/>
      <c r="H14" s="11"/>
      <c r="I14" s="34" t="s">
        <v>145</v>
      </c>
      <c r="J14" s="31" t="s">
        <v>144</v>
      </c>
      <c r="K14" s="68"/>
      <c r="L14" s="68"/>
      <c r="M14" s="68"/>
      <c r="N14" s="68"/>
      <c r="O14" s="68"/>
      <c r="P14" s="68"/>
      <c r="Q14" s="68"/>
    </row>
    <row r="15" spans="1:17" ht="79.5" customHeight="1">
      <c r="A15" s="15" t="s">
        <v>99</v>
      </c>
      <c r="B15" s="11" t="s">
        <v>120</v>
      </c>
      <c r="C15" s="33" t="s">
        <v>160</v>
      </c>
      <c r="D15" s="33" t="s">
        <v>161</v>
      </c>
      <c r="E15" s="33" t="s">
        <v>163</v>
      </c>
      <c r="F15" s="33" t="s">
        <v>162</v>
      </c>
      <c r="G15" s="11"/>
      <c r="H15" s="11"/>
      <c r="I15" s="34" t="s">
        <v>145</v>
      </c>
      <c r="J15" s="31" t="s">
        <v>144</v>
      </c>
      <c r="K15" s="69"/>
      <c r="L15" s="69"/>
      <c r="M15" s="69"/>
      <c r="N15" s="69"/>
      <c r="O15" s="69"/>
      <c r="P15" s="69"/>
      <c r="Q15" s="69"/>
    </row>
    <row r="16" spans="1:17" ht="44.25" customHeight="1">
      <c r="A16" s="16" t="s">
        <v>25</v>
      </c>
      <c r="B16" s="42"/>
      <c r="C16" s="42"/>
      <c r="D16" s="42"/>
      <c r="E16" s="42"/>
      <c r="F16" s="42"/>
      <c r="G16" s="42"/>
      <c r="H16" s="42"/>
      <c r="I16" s="43"/>
      <c r="J16" s="44"/>
      <c r="K16" s="45">
        <f>K17+K18+K19+K20</f>
        <v>39819000</v>
      </c>
      <c r="L16" s="45">
        <f t="shared" ref="L16:Q16" si="2">L17+L18+L19+L20</f>
        <v>0</v>
      </c>
      <c r="M16" s="45">
        <f t="shared" si="2"/>
        <v>0</v>
      </c>
      <c r="N16" s="45">
        <f t="shared" si="2"/>
        <v>0</v>
      </c>
      <c r="O16" s="45">
        <f t="shared" si="2"/>
        <v>0</v>
      </c>
      <c r="P16" s="45">
        <f t="shared" si="2"/>
        <v>41374000</v>
      </c>
      <c r="Q16" s="45">
        <f t="shared" si="2"/>
        <v>41374000</v>
      </c>
    </row>
    <row r="17" spans="1:17" ht="76.5" customHeight="1">
      <c r="A17" s="15" t="s">
        <v>100</v>
      </c>
      <c r="B17" s="11" t="s">
        <v>121</v>
      </c>
      <c r="C17" s="33" t="s">
        <v>160</v>
      </c>
      <c r="D17" s="33" t="s">
        <v>161</v>
      </c>
      <c r="E17" s="33" t="s">
        <v>163</v>
      </c>
      <c r="F17" s="33" t="s">
        <v>162</v>
      </c>
      <c r="G17" s="11"/>
      <c r="H17" s="11"/>
      <c r="I17" s="34" t="s">
        <v>153</v>
      </c>
      <c r="J17" s="32" t="s">
        <v>152</v>
      </c>
      <c r="K17" s="35">
        <v>18356000</v>
      </c>
      <c r="L17" s="35"/>
      <c r="M17" s="35"/>
      <c r="N17" s="35"/>
      <c r="O17" s="35"/>
      <c r="P17" s="35">
        <v>19043000</v>
      </c>
      <c r="Q17" s="35">
        <v>19043000</v>
      </c>
    </row>
    <row r="18" spans="1:17" ht="93.75" customHeight="1">
      <c r="A18" s="15" t="s">
        <v>101</v>
      </c>
      <c r="B18" s="11" t="s">
        <v>122</v>
      </c>
      <c r="C18" s="33" t="s">
        <v>160</v>
      </c>
      <c r="D18" s="33" t="s">
        <v>161</v>
      </c>
      <c r="E18" s="33" t="s">
        <v>163</v>
      </c>
      <c r="F18" s="33" t="s">
        <v>162</v>
      </c>
      <c r="G18" s="11"/>
      <c r="H18" s="11"/>
      <c r="I18" s="34" t="s">
        <v>153</v>
      </c>
      <c r="J18" s="32" t="s">
        <v>152</v>
      </c>
      <c r="K18" s="35">
        <v>92000</v>
      </c>
      <c r="L18" s="35"/>
      <c r="M18" s="35"/>
      <c r="N18" s="35"/>
      <c r="O18" s="35"/>
      <c r="P18" s="35">
        <v>94000</v>
      </c>
      <c r="Q18" s="35">
        <v>94000</v>
      </c>
    </row>
    <row r="19" spans="1:17" ht="79.5" customHeight="1">
      <c r="A19" s="15" t="s">
        <v>102</v>
      </c>
      <c r="B19" s="11" t="s">
        <v>123</v>
      </c>
      <c r="C19" s="33" t="s">
        <v>160</v>
      </c>
      <c r="D19" s="33" t="s">
        <v>161</v>
      </c>
      <c r="E19" s="33" t="s">
        <v>163</v>
      </c>
      <c r="F19" s="33" t="s">
        <v>162</v>
      </c>
      <c r="G19" s="11"/>
      <c r="H19" s="11"/>
      <c r="I19" s="34" t="s">
        <v>153</v>
      </c>
      <c r="J19" s="32" t="s">
        <v>152</v>
      </c>
      <c r="K19" s="35">
        <v>23910000</v>
      </c>
      <c r="L19" s="35"/>
      <c r="M19" s="35"/>
      <c r="N19" s="35"/>
      <c r="O19" s="35"/>
      <c r="P19" s="35">
        <v>24654000</v>
      </c>
      <c r="Q19" s="35">
        <v>24654000</v>
      </c>
    </row>
    <row r="20" spans="1:17" ht="77.25" customHeight="1">
      <c r="A20" s="15" t="s">
        <v>103</v>
      </c>
      <c r="B20" s="11" t="s">
        <v>124</v>
      </c>
      <c r="C20" s="33" t="s">
        <v>160</v>
      </c>
      <c r="D20" s="33" t="s">
        <v>161</v>
      </c>
      <c r="E20" s="33" t="s">
        <v>163</v>
      </c>
      <c r="F20" s="33" t="s">
        <v>162</v>
      </c>
      <c r="G20" s="11"/>
      <c r="H20" s="11"/>
      <c r="I20" s="34" t="s">
        <v>153</v>
      </c>
      <c r="J20" s="32" t="s">
        <v>152</v>
      </c>
      <c r="K20" s="35">
        <v>-2539000</v>
      </c>
      <c r="L20" s="35"/>
      <c r="M20" s="35"/>
      <c r="N20" s="35"/>
      <c r="O20" s="35"/>
      <c r="P20" s="35">
        <v>-2417000</v>
      </c>
      <c r="Q20" s="35">
        <v>-2417000</v>
      </c>
    </row>
    <row r="21" spans="1:17" ht="19.5" customHeight="1">
      <c r="A21" s="16" t="s">
        <v>26</v>
      </c>
      <c r="B21" s="42"/>
      <c r="C21" s="42"/>
      <c r="D21" s="42"/>
      <c r="E21" s="42"/>
      <c r="F21" s="42"/>
      <c r="G21" s="42"/>
      <c r="H21" s="42"/>
      <c r="I21" s="43"/>
      <c r="J21" s="44"/>
      <c r="K21" s="45">
        <f>K22+K23+K24</f>
        <v>3142000</v>
      </c>
      <c r="L21" s="45">
        <f t="shared" ref="L21:Q21" si="3">L22+L23+L24</f>
        <v>0</v>
      </c>
      <c r="M21" s="45">
        <f t="shared" si="3"/>
        <v>0</v>
      </c>
      <c r="N21" s="45">
        <f t="shared" si="3"/>
        <v>0</v>
      </c>
      <c r="O21" s="45">
        <f t="shared" si="3"/>
        <v>0</v>
      </c>
      <c r="P21" s="45">
        <f t="shared" si="3"/>
        <v>1344000</v>
      </c>
      <c r="Q21" s="45">
        <f t="shared" si="3"/>
        <v>1398000</v>
      </c>
    </row>
    <row r="22" spans="1:17" ht="41.25" customHeight="1">
      <c r="A22" s="15" t="s">
        <v>104</v>
      </c>
      <c r="B22" s="11" t="s">
        <v>125</v>
      </c>
      <c r="C22" s="33" t="s">
        <v>160</v>
      </c>
      <c r="D22" s="33" t="s">
        <v>161</v>
      </c>
      <c r="E22" s="33" t="s">
        <v>163</v>
      </c>
      <c r="F22" s="33" t="s">
        <v>162</v>
      </c>
      <c r="G22" s="11"/>
      <c r="H22" s="11"/>
      <c r="I22" s="34" t="s">
        <v>145</v>
      </c>
      <c r="J22" s="31" t="s">
        <v>144</v>
      </c>
      <c r="K22" s="35">
        <v>1850000</v>
      </c>
      <c r="L22" s="35"/>
      <c r="M22" s="35"/>
      <c r="N22" s="35"/>
      <c r="O22" s="35"/>
      <c r="P22" s="35"/>
      <c r="Q22" s="35"/>
    </row>
    <row r="23" spans="1:17" ht="42" customHeight="1">
      <c r="A23" s="15" t="s">
        <v>105</v>
      </c>
      <c r="B23" s="11" t="s">
        <v>126</v>
      </c>
      <c r="C23" s="33" t="s">
        <v>160</v>
      </c>
      <c r="D23" s="33" t="s">
        <v>161</v>
      </c>
      <c r="E23" s="33" t="s">
        <v>163</v>
      </c>
      <c r="F23" s="33" t="s">
        <v>162</v>
      </c>
      <c r="G23" s="11"/>
      <c r="H23" s="11"/>
      <c r="I23" s="34" t="s">
        <v>145</v>
      </c>
      <c r="J23" s="31" t="s">
        <v>144</v>
      </c>
      <c r="K23" s="35">
        <v>1002000</v>
      </c>
      <c r="L23" s="35"/>
      <c r="M23" s="35"/>
      <c r="N23" s="35"/>
      <c r="O23" s="35"/>
      <c r="P23" s="35">
        <v>1042000</v>
      </c>
      <c r="Q23" s="35">
        <v>1084000</v>
      </c>
    </row>
    <row r="24" spans="1:17" ht="38.25" customHeight="1">
      <c r="A24" s="15" t="s">
        <v>106</v>
      </c>
      <c r="B24" s="11" t="s">
        <v>127</v>
      </c>
      <c r="C24" s="33" t="s">
        <v>160</v>
      </c>
      <c r="D24" s="33" t="s">
        <v>161</v>
      </c>
      <c r="E24" s="33" t="s">
        <v>163</v>
      </c>
      <c r="F24" s="33" t="s">
        <v>162</v>
      </c>
      <c r="G24" s="11"/>
      <c r="H24" s="11"/>
      <c r="I24" s="34" t="s">
        <v>145</v>
      </c>
      <c r="J24" s="31" t="s">
        <v>144</v>
      </c>
      <c r="K24" s="35">
        <v>290000</v>
      </c>
      <c r="L24" s="35"/>
      <c r="M24" s="35"/>
      <c r="N24" s="35"/>
      <c r="O24" s="35"/>
      <c r="P24" s="35">
        <v>302000</v>
      </c>
      <c r="Q24" s="35">
        <v>314000</v>
      </c>
    </row>
    <row r="25" spans="1:17" ht="32.25" customHeight="1">
      <c r="A25" s="16" t="s">
        <v>27</v>
      </c>
      <c r="B25" s="42"/>
      <c r="C25" s="42"/>
      <c r="D25" s="42"/>
      <c r="E25" s="42"/>
      <c r="F25" s="42"/>
      <c r="G25" s="42"/>
      <c r="H25" s="42"/>
      <c r="I25" s="43"/>
      <c r="J25" s="44"/>
      <c r="K25" s="45">
        <f>K26</f>
        <v>255000</v>
      </c>
      <c r="L25" s="45">
        <f t="shared" ref="L25:Q25" si="4">L26</f>
        <v>0</v>
      </c>
      <c r="M25" s="45">
        <f t="shared" si="4"/>
        <v>0</v>
      </c>
      <c r="N25" s="45">
        <f t="shared" si="4"/>
        <v>0</v>
      </c>
      <c r="O25" s="45">
        <f t="shared" si="4"/>
        <v>0</v>
      </c>
      <c r="P25" s="45">
        <f t="shared" si="4"/>
        <v>265000</v>
      </c>
      <c r="Q25" s="45">
        <f t="shared" si="4"/>
        <v>276000</v>
      </c>
    </row>
    <row r="26" spans="1:17" ht="41.25" customHeight="1">
      <c r="A26" s="15" t="s">
        <v>107</v>
      </c>
      <c r="B26" s="11" t="s">
        <v>128</v>
      </c>
      <c r="C26" s="33" t="s">
        <v>160</v>
      </c>
      <c r="D26" s="33" t="s">
        <v>161</v>
      </c>
      <c r="E26" s="33" t="s">
        <v>163</v>
      </c>
      <c r="F26" s="33" t="s">
        <v>162</v>
      </c>
      <c r="G26" s="11"/>
      <c r="H26" s="11"/>
      <c r="I26" s="34" t="s">
        <v>145</v>
      </c>
      <c r="J26" s="31" t="s">
        <v>144</v>
      </c>
      <c r="K26" s="35">
        <v>255000</v>
      </c>
      <c r="L26" s="35"/>
      <c r="M26" s="35"/>
      <c r="N26" s="35"/>
      <c r="O26" s="35"/>
      <c r="P26" s="35">
        <v>265000</v>
      </c>
      <c r="Q26" s="35">
        <v>276000</v>
      </c>
    </row>
    <row r="27" spans="1:17" ht="18" customHeight="1">
      <c r="A27" s="16" t="s">
        <v>28</v>
      </c>
      <c r="B27" s="42"/>
      <c r="C27" s="42"/>
      <c r="D27" s="42"/>
      <c r="E27" s="42"/>
      <c r="F27" s="42"/>
      <c r="G27" s="42"/>
      <c r="H27" s="42"/>
      <c r="I27" s="43"/>
      <c r="J27" s="44"/>
      <c r="K27" s="45">
        <f>K28+K29</f>
        <v>2190000</v>
      </c>
      <c r="L27" s="45">
        <f t="shared" ref="L27:Q27" si="5">L28+L29</f>
        <v>0</v>
      </c>
      <c r="M27" s="45">
        <f t="shared" si="5"/>
        <v>0</v>
      </c>
      <c r="N27" s="45">
        <f t="shared" si="5"/>
        <v>0</v>
      </c>
      <c r="O27" s="45">
        <f t="shared" si="5"/>
        <v>0</v>
      </c>
      <c r="P27" s="45">
        <f t="shared" si="5"/>
        <v>2190000</v>
      </c>
      <c r="Q27" s="45">
        <f t="shared" si="5"/>
        <v>2190000</v>
      </c>
    </row>
    <row r="28" spans="1:17" ht="43.5" customHeight="1">
      <c r="A28" s="15" t="s">
        <v>108</v>
      </c>
      <c r="B28" s="11" t="s">
        <v>129</v>
      </c>
      <c r="C28" s="33" t="s">
        <v>160</v>
      </c>
      <c r="D28" s="33" t="s">
        <v>161</v>
      </c>
      <c r="E28" s="33" t="s">
        <v>163</v>
      </c>
      <c r="F28" s="33" t="s">
        <v>162</v>
      </c>
      <c r="G28" s="11"/>
      <c r="H28" s="11"/>
      <c r="I28" s="34" t="s">
        <v>145</v>
      </c>
      <c r="J28" s="31" t="s">
        <v>144</v>
      </c>
      <c r="K28" s="35">
        <v>2190000</v>
      </c>
      <c r="L28" s="35"/>
      <c r="M28" s="35"/>
      <c r="N28" s="35"/>
      <c r="O28" s="35"/>
      <c r="P28" s="35">
        <v>2190000</v>
      </c>
      <c r="Q28" s="35">
        <v>2190000</v>
      </c>
    </row>
    <row r="29" spans="1:17" ht="39.75" hidden="1" customHeight="1">
      <c r="A29" s="15" t="s">
        <v>109</v>
      </c>
      <c r="B29" s="11" t="s">
        <v>130</v>
      </c>
      <c r="C29" s="33" t="s">
        <v>160</v>
      </c>
      <c r="D29" s="33" t="s">
        <v>161</v>
      </c>
      <c r="E29" s="33" t="s">
        <v>163</v>
      </c>
      <c r="F29" s="33" t="s">
        <v>162</v>
      </c>
      <c r="G29" s="11"/>
      <c r="H29" s="11"/>
      <c r="I29" s="34" t="s">
        <v>145</v>
      </c>
      <c r="J29" s="31" t="s">
        <v>144</v>
      </c>
      <c r="K29" s="35">
        <v>0</v>
      </c>
      <c r="L29" s="35"/>
      <c r="M29" s="35"/>
      <c r="N29" s="35"/>
      <c r="O29" s="35"/>
      <c r="P29" s="35">
        <v>0</v>
      </c>
      <c r="Q29" s="35">
        <v>0</v>
      </c>
    </row>
    <row r="30" spans="1:17" ht="42.75" customHeight="1">
      <c r="A30" s="16" t="s">
        <v>29</v>
      </c>
      <c r="B30" s="42"/>
      <c r="C30" s="42"/>
      <c r="D30" s="42"/>
      <c r="E30" s="42"/>
      <c r="F30" s="42"/>
      <c r="G30" s="42"/>
      <c r="H30" s="42"/>
      <c r="I30" s="43"/>
      <c r="J30" s="44"/>
      <c r="K30" s="45">
        <f>K31+K32+K33+K35+K36+K34</f>
        <v>5844000</v>
      </c>
      <c r="L30" s="45">
        <f t="shared" ref="L30:Q30" si="6">L31+L32+L33+L35+L36+L34</f>
        <v>0</v>
      </c>
      <c r="M30" s="45">
        <f t="shared" si="6"/>
        <v>0</v>
      </c>
      <c r="N30" s="45">
        <f t="shared" si="6"/>
        <v>0</v>
      </c>
      <c r="O30" s="45">
        <f t="shared" si="6"/>
        <v>0</v>
      </c>
      <c r="P30" s="45">
        <f t="shared" si="6"/>
        <v>6034000</v>
      </c>
      <c r="Q30" s="45">
        <f t="shared" si="6"/>
        <v>6239000</v>
      </c>
    </row>
    <row r="31" spans="1:17" ht="90" customHeight="1">
      <c r="A31" s="15" t="s">
        <v>110</v>
      </c>
      <c r="B31" s="11" t="s">
        <v>131</v>
      </c>
      <c r="C31" s="33" t="s">
        <v>160</v>
      </c>
      <c r="D31" s="33" t="s">
        <v>161</v>
      </c>
      <c r="E31" s="33" t="s">
        <v>163</v>
      </c>
      <c r="F31" s="33" t="s">
        <v>162</v>
      </c>
      <c r="G31" s="11"/>
      <c r="H31" s="11"/>
      <c r="I31" s="34" t="s">
        <v>147</v>
      </c>
      <c r="J31" s="32" t="s">
        <v>146</v>
      </c>
      <c r="K31" s="35">
        <v>3400000</v>
      </c>
      <c r="L31" s="35"/>
      <c r="M31" s="35"/>
      <c r="N31" s="35"/>
      <c r="O31" s="35"/>
      <c r="P31" s="35">
        <v>3400000</v>
      </c>
      <c r="Q31" s="35">
        <v>3450000</v>
      </c>
    </row>
    <row r="32" spans="1:17" ht="67.5" customHeight="1">
      <c r="A32" s="15" t="s">
        <v>111</v>
      </c>
      <c r="B32" s="11" t="s">
        <v>132</v>
      </c>
      <c r="C32" s="33" t="s">
        <v>160</v>
      </c>
      <c r="D32" s="33" t="s">
        <v>161</v>
      </c>
      <c r="E32" s="33" t="s">
        <v>163</v>
      </c>
      <c r="F32" s="33" t="s">
        <v>162</v>
      </c>
      <c r="G32" s="11"/>
      <c r="H32" s="11"/>
      <c r="I32" s="34" t="s">
        <v>147</v>
      </c>
      <c r="J32" s="32" t="s">
        <v>146</v>
      </c>
      <c r="K32" s="35">
        <v>425000</v>
      </c>
      <c r="L32" s="35"/>
      <c r="M32" s="35"/>
      <c r="N32" s="35"/>
      <c r="O32" s="35"/>
      <c r="P32" s="35">
        <v>425000</v>
      </c>
      <c r="Q32" s="35">
        <v>425000</v>
      </c>
    </row>
    <row r="33" spans="1:17" ht="40.5" customHeight="1">
      <c r="A33" s="17" t="s">
        <v>93</v>
      </c>
      <c r="B33" s="11" t="s">
        <v>133</v>
      </c>
      <c r="C33" s="33" t="s">
        <v>160</v>
      </c>
      <c r="D33" s="33" t="s">
        <v>161</v>
      </c>
      <c r="E33" s="33" t="s">
        <v>163</v>
      </c>
      <c r="F33" s="33" t="s">
        <v>162</v>
      </c>
      <c r="G33" s="11"/>
      <c r="H33" s="11"/>
      <c r="I33" s="34" t="s">
        <v>147</v>
      </c>
      <c r="J33" s="32" t="s">
        <v>146</v>
      </c>
      <c r="K33" s="35">
        <v>1570000</v>
      </c>
      <c r="L33" s="35"/>
      <c r="M33" s="35"/>
      <c r="N33" s="35"/>
      <c r="O33" s="35"/>
      <c r="P33" s="35">
        <v>1570000</v>
      </c>
      <c r="Q33" s="35">
        <v>1570000</v>
      </c>
    </row>
    <row r="34" spans="1:17" ht="54" customHeight="1">
      <c r="A34" s="49" t="s">
        <v>188</v>
      </c>
      <c r="B34" s="11" t="s">
        <v>187</v>
      </c>
      <c r="C34" s="33" t="s">
        <v>160</v>
      </c>
      <c r="D34" s="33" t="s">
        <v>161</v>
      </c>
      <c r="E34" s="33" t="s">
        <v>163</v>
      </c>
      <c r="F34" s="33" t="s">
        <v>162</v>
      </c>
      <c r="G34" s="11"/>
      <c r="H34" s="11"/>
      <c r="I34" s="34" t="s">
        <v>147</v>
      </c>
      <c r="J34" s="32" t="s">
        <v>146</v>
      </c>
      <c r="K34" s="35"/>
      <c r="L34" s="35"/>
      <c r="M34" s="35"/>
      <c r="N34" s="35"/>
      <c r="O34" s="35"/>
      <c r="P34" s="35"/>
      <c r="Q34" s="35"/>
    </row>
    <row r="35" spans="1:17" ht="77.25" customHeight="1">
      <c r="A35" s="15" t="s">
        <v>182</v>
      </c>
      <c r="B35" s="11" t="s">
        <v>184</v>
      </c>
      <c r="C35" s="33" t="s">
        <v>160</v>
      </c>
      <c r="D35" s="33" t="s">
        <v>161</v>
      </c>
      <c r="E35" s="33" t="s">
        <v>163</v>
      </c>
      <c r="F35" s="33" t="s">
        <v>162</v>
      </c>
      <c r="G35" s="11"/>
      <c r="H35" s="11"/>
      <c r="I35" s="34" t="s">
        <v>147</v>
      </c>
      <c r="J35" s="32" t="s">
        <v>146</v>
      </c>
      <c r="K35" s="35">
        <v>351000</v>
      </c>
      <c r="L35" s="35"/>
      <c r="M35" s="35"/>
      <c r="N35" s="35"/>
      <c r="O35" s="35"/>
      <c r="P35" s="35">
        <v>541000</v>
      </c>
      <c r="Q35" s="35">
        <v>696000</v>
      </c>
    </row>
    <row r="36" spans="1:17" ht="93" customHeight="1">
      <c r="A36" s="15" t="s">
        <v>185</v>
      </c>
      <c r="B36" s="11" t="s">
        <v>183</v>
      </c>
      <c r="C36" s="33" t="s">
        <v>160</v>
      </c>
      <c r="D36" s="33" t="s">
        <v>161</v>
      </c>
      <c r="E36" s="33" t="s">
        <v>163</v>
      </c>
      <c r="F36" s="33" t="s">
        <v>162</v>
      </c>
      <c r="G36" s="11"/>
      <c r="H36" s="11"/>
      <c r="I36" s="34" t="s">
        <v>147</v>
      </c>
      <c r="J36" s="32" t="s">
        <v>146</v>
      </c>
      <c r="K36" s="35">
        <v>98000</v>
      </c>
      <c r="L36" s="35"/>
      <c r="M36" s="35"/>
      <c r="N36" s="35"/>
      <c r="O36" s="35"/>
      <c r="P36" s="35">
        <v>98000</v>
      </c>
      <c r="Q36" s="35">
        <v>98000</v>
      </c>
    </row>
    <row r="37" spans="1:17" ht="33" customHeight="1">
      <c r="A37" s="16" t="s">
        <v>30</v>
      </c>
      <c r="B37" s="42"/>
      <c r="C37" s="42"/>
      <c r="D37" s="42"/>
      <c r="E37" s="42"/>
      <c r="F37" s="42"/>
      <c r="G37" s="42"/>
      <c r="H37" s="42"/>
      <c r="I37" s="43"/>
      <c r="J37" s="46"/>
      <c r="K37" s="45">
        <f>K38+K39+K40+K41</f>
        <v>861000</v>
      </c>
      <c r="L37" s="45">
        <f t="shared" ref="L37:Q37" si="7">L38+L39+L40+L41</f>
        <v>0</v>
      </c>
      <c r="M37" s="45">
        <f t="shared" si="7"/>
        <v>0</v>
      </c>
      <c r="N37" s="45">
        <f t="shared" si="7"/>
        <v>0</v>
      </c>
      <c r="O37" s="45">
        <f t="shared" si="7"/>
        <v>0</v>
      </c>
      <c r="P37" s="45">
        <f t="shared" si="7"/>
        <v>861000</v>
      </c>
      <c r="Q37" s="45">
        <f t="shared" si="7"/>
        <v>861000</v>
      </c>
    </row>
    <row r="38" spans="1:17" ht="39.75" customHeight="1">
      <c r="A38" s="15" t="s">
        <v>115</v>
      </c>
      <c r="B38" s="11" t="s">
        <v>134</v>
      </c>
      <c r="C38" s="33" t="s">
        <v>160</v>
      </c>
      <c r="D38" s="33" t="s">
        <v>161</v>
      </c>
      <c r="E38" s="33" t="s">
        <v>163</v>
      </c>
      <c r="F38" s="33" t="s">
        <v>162</v>
      </c>
      <c r="G38" s="11"/>
      <c r="H38" s="11"/>
      <c r="I38" s="34" t="s">
        <v>149</v>
      </c>
      <c r="J38" s="32" t="s">
        <v>148</v>
      </c>
      <c r="K38" s="70">
        <v>861000</v>
      </c>
      <c r="L38" s="70"/>
      <c r="M38" s="70"/>
      <c r="N38" s="70"/>
      <c r="O38" s="70"/>
      <c r="P38" s="70">
        <v>861000</v>
      </c>
      <c r="Q38" s="70">
        <v>861000</v>
      </c>
    </row>
    <row r="39" spans="1:17" ht="38.25" customHeight="1">
      <c r="A39" s="15" t="s">
        <v>112</v>
      </c>
      <c r="B39" s="11" t="s">
        <v>135</v>
      </c>
      <c r="C39" s="33" t="s">
        <v>160</v>
      </c>
      <c r="D39" s="33" t="s">
        <v>161</v>
      </c>
      <c r="E39" s="33" t="s">
        <v>163</v>
      </c>
      <c r="F39" s="33" t="s">
        <v>162</v>
      </c>
      <c r="G39" s="11"/>
      <c r="H39" s="11"/>
      <c r="I39" s="34" t="s">
        <v>149</v>
      </c>
      <c r="J39" s="32" t="s">
        <v>148</v>
      </c>
      <c r="K39" s="71"/>
      <c r="L39" s="71"/>
      <c r="M39" s="71"/>
      <c r="N39" s="71"/>
      <c r="O39" s="71"/>
      <c r="P39" s="71"/>
      <c r="Q39" s="71"/>
    </row>
    <row r="40" spans="1:17" ht="40.5" customHeight="1">
      <c r="A40" s="15" t="s">
        <v>113</v>
      </c>
      <c r="B40" s="11" t="s">
        <v>136</v>
      </c>
      <c r="C40" s="33" t="s">
        <v>160</v>
      </c>
      <c r="D40" s="33" t="s">
        <v>161</v>
      </c>
      <c r="E40" s="33" t="s">
        <v>163</v>
      </c>
      <c r="F40" s="33" t="s">
        <v>162</v>
      </c>
      <c r="G40" s="11"/>
      <c r="H40" s="11"/>
      <c r="I40" s="34" t="s">
        <v>149</v>
      </c>
      <c r="J40" s="32" t="s">
        <v>148</v>
      </c>
      <c r="K40" s="71"/>
      <c r="L40" s="71"/>
      <c r="M40" s="71"/>
      <c r="N40" s="71"/>
      <c r="O40" s="71"/>
      <c r="P40" s="71"/>
      <c r="Q40" s="71"/>
    </row>
    <row r="41" spans="1:17" ht="42" customHeight="1">
      <c r="A41" s="15" t="s">
        <v>114</v>
      </c>
      <c r="B41" s="11" t="s">
        <v>137</v>
      </c>
      <c r="C41" s="33" t="s">
        <v>160</v>
      </c>
      <c r="D41" s="33" t="s">
        <v>161</v>
      </c>
      <c r="E41" s="33" t="s">
        <v>163</v>
      </c>
      <c r="F41" s="33" t="s">
        <v>162</v>
      </c>
      <c r="G41" s="11"/>
      <c r="H41" s="11"/>
      <c r="I41" s="34" t="s">
        <v>149</v>
      </c>
      <c r="J41" s="32" t="s">
        <v>148</v>
      </c>
      <c r="K41" s="72"/>
      <c r="L41" s="72"/>
      <c r="M41" s="72"/>
      <c r="N41" s="72"/>
      <c r="O41" s="72"/>
      <c r="P41" s="72"/>
      <c r="Q41" s="72"/>
    </row>
    <row r="42" spans="1:17" ht="38.25" customHeight="1">
      <c r="A42" s="16" t="s">
        <v>31</v>
      </c>
      <c r="B42" s="11"/>
      <c r="C42" s="11"/>
      <c r="D42" s="11"/>
      <c r="E42" s="11"/>
      <c r="F42" s="11"/>
      <c r="G42" s="11"/>
      <c r="H42" s="11"/>
      <c r="I42" s="34"/>
      <c r="J42" s="32"/>
      <c r="K42" s="45">
        <f>K44+K43</f>
        <v>1200000</v>
      </c>
      <c r="L42" s="45">
        <f t="shared" ref="L42:Q42" si="8">L44+L43</f>
        <v>0</v>
      </c>
      <c r="M42" s="45">
        <f t="shared" si="8"/>
        <v>0</v>
      </c>
      <c r="N42" s="45">
        <f t="shared" si="8"/>
        <v>0</v>
      </c>
      <c r="O42" s="45">
        <f t="shared" si="8"/>
        <v>0</v>
      </c>
      <c r="P42" s="45">
        <f t="shared" si="8"/>
        <v>1200000</v>
      </c>
      <c r="Q42" s="45">
        <f t="shared" si="8"/>
        <v>1200000</v>
      </c>
    </row>
    <row r="43" spans="1:17" ht="93.75" customHeight="1">
      <c r="A43" s="19" t="s">
        <v>268</v>
      </c>
      <c r="B43" s="11" t="s">
        <v>267</v>
      </c>
      <c r="C43" s="33" t="s">
        <v>160</v>
      </c>
      <c r="D43" s="33" t="s">
        <v>161</v>
      </c>
      <c r="E43" s="33" t="s">
        <v>163</v>
      </c>
      <c r="F43" s="33" t="s">
        <v>162</v>
      </c>
      <c r="G43" s="11"/>
      <c r="H43" s="11"/>
      <c r="I43" s="34" t="s">
        <v>147</v>
      </c>
      <c r="J43" s="32" t="s">
        <v>146</v>
      </c>
      <c r="K43" s="35">
        <v>500000</v>
      </c>
      <c r="L43" s="45"/>
      <c r="M43" s="45"/>
      <c r="N43" s="45"/>
      <c r="O43" s="45"/>
      <c r="P43" s="35">
        <v>500000</v>
      </c>
      <c r="Q43" s="35">
        <v>500000</v>
      </c>
    </row>
    <row r="44" spans="1:17" ht="64.5">
      <c r="A44" s="18" t="s">
        <v>32</v>
      </c>
      <c r="B44" s="11" t="s">
        <v>138</v>
      </c>
      <c r="C44" s="33" t="s">
        <v>160</v>
      </c>
      <c r="D44" s="33" t="s">
        <v>161</v>
      </c>
      <c r="E44" s="33" t="s">
        <v>163</v>
      </c>
      <c r="F44" s="33" t="s">
        <v>162</v>
      </c>
      <c r="G44" s="11"/>
      <c r="H44" s="11"/>
      <c r="I44" s="34" t="s">
        <v>147</v>
      </c>
      <c r="J44" s="32" t="s">
        <v>146</v>
      </c>
      <c r="K44" s="35">
        <v>700000</v>
      </c>
      <c r="L44" s="35"/>
      <c r="M44" s="35"/>
      <c r="N44" s="35"/>
      <c r="O44" s="35"/>
      <c r="P44" s="35">
        <v>700000</v>
      </c>
      <c r="Q44" s="35">
        <v>700000</v>
      </c>
    </row>
    <row r="45" spans="1:17">
      <c r="A45" s="16" t="s">
        <v>33</v>
      </c>
      <c r="B45" s="42"/>
      <c r="C45" s="42"/>
      <c r="D45" s="42"/>
      <c r="E45" s="47"/>
      <c r="F45" s="42"/>
      <c r="G45" s="42"/>
      <c r="H45" s="42"/>
      <c r="I45" s="43"/>
      <c r="J45" s="44"/>
      <c r="K45" s="45">
        <f>K49+K50+K51+K52+K53+K55+K56+K57+K58+K59+K60+K61+K54+K47+K62+K46+K48</f>
        <v>1000000</v>
      </c>
      <c r="L45" s="45">
        <f t="shared" ref="L45:Q45" si="9">L49+L50+L51+L52+L53+L55+L56+L57+L58+L59+L60+L61+L54+L47+L62+L46+L48</f>
        <v>0</v>
      </c>
      <c r="M45" s="45">
        <f t="shared" si="9"/>
        <v>0</v>
      </c>
      <c r="N45" s="45">
        <f t="shared" si="9"/>
        <v>0</v>
      </c>
      <c r="O45" s="45">
        <f t="shared" si="9"/>
        <v>0</v>
      </c>
      <c r="P45" s="45">
        <f t="shared" si="9"/>
        <v>1000000</v>
      </c>
      <c r="Q45" s="45">
        <f t="shared" si="9"/>
        <v>1000000</v>
      </c>
    </row>
    <row r="46" spans="1:17" s="56" customFormat="1" ht="60">
      <c r="A46" s="54" t="s">
        <v>207</v>
      </c>
      <c r="B46" s="50" t="s">
        <v>196</v>
      </c>
      <c r="C46" s="51" t="s">
        <v>160</v>
      </c>
      <c r="D46" s="51" t="s">
        <v>161</v>
      </c>
      <c r="E46" s="51" t="s">
        <v>163</v>
      </c>
      <c r="F46" s="51" t="s">
        <v>162</v>
      </c>
      <c r="G46" s="50"/>
      <c r="H46" s="50"/>
      <c r="I46" s="52" t="s">
        <v>147</v>
      </c>
      <c r="J46" s="53" t="s">
        <v>146</v>
      </c>
      <c r="K46" s="55">
        <v>30000</v>
      </c>
      <c r="L46" s="55"/>
      <c r="M46" s="55"/>
      <c r="N46" s="55"/>
      <c r="O46" s="55"/>
      <c r="P46" s="55">
        <v>30000</v>
      </c>
      <c r="Q46" s="55">
        <v>30000</v>
      </c>
    </row>
    <row r="47" spans="1:17" s="56" customFormat="1" ht="105">
      <c r="A47" s="57" t="s">
        <v>202</v>
      </c>
      <c r="B47" s="50" t="s">
        <v>201</v>
      </c>
      <c r="C47" s="51" t="s">
        <v>160</v>
      </c>
      <c r="D47" s="51" t="s">
        <v>161</v>
      </c>
      <c r="E47" s="51" t="s">
        <v>163</v>
      </c>
      <c r="F47" s="51" t="s">
        <v>162</v>
      </c>
      <c r="G47" s="50"/>
      <c r="H47" s="50"/>
      <c r="I47" s="52" t="s">
        <v>197</v>
      </c>
      <c r="J47" s="53" t="s">
        <v>198</v>
      </c>
      <c r="K47" s="82">
        <v>200000</v>
      </c>
      <c r="L47" s="83"/>
      <c r="M47" s="83"/>
      <c r="N47" s="83"/>
      <c r="O47" s="83"/>
      <c r="P47" s="82">
        <v>200000</v>
      </c>
      <c r="Q47" s="82">
        <v>200000</v>
      </c>
    </row>
    <row r="48" spans="1:17" s="56" customFormat="1" ht="135">
      <c r="A48" s="58" t="s">
        <v>204</v>
      </c>
      <c r="B48" s="50" t="s">
        <v>208</v>
      </c>
      <c r="C48" s="51" t="s">
        <v>160</v>
      </c>
      <c r="D48" s="51" t="s">
        <v>161</v>
      </c>
      <c r="E48" s="51" t="s">
        <v>163</v>
      </c>
      <c r="F48" s="51" t="s">
        <v>162</v>
      </c>
      <c r="G48" s="50"/>
      <c r="H48" s="50"/>
      <c r="I48" s="52" t="s">
        <v>197</v>
      </c>
      <c r="J48" s="53" t="s">
        <v>198</v>
      </c>
      <c r="K48" s="84"/>
      <c r="L48" s="83"/>
      <c r="M48" s="83"/>
      <c r="N48" s="83"/>
      <c r="O48" s="83"/>
      <c r="P48" s="84"/>
      <c r="Q48" s="84"/>
    </row>
    <row r="49" spans="1:17" s="56" customFormat="1" ht="106.5" customHeight="1">
      <c r="A49" s="58" t="s">
        <v>203</v>
      </c>
      <c r="B49" s="50" t="s">
        <v>209</v>
      </c>
      <c r="C49" s="51" t="s">
        <v>160</v>
      </c>
      <c r="D49" s="51" t="s">
        <v>161</v>
      </c>
      <c r="E49" s="51" t="s">
        <v>163</v>
      </c>
      <c r="F49" s="51" t="s">
        <v>162</v>
      </c>
      <c r="G49" s="50"/>
      <c r="H49" s="50"/>
      <c r="I49" s="52" t="s">
        <v>197</v>
      </c>
      <c r="J49" s="53" t="s">
        <v>198</v>
      </c>
      <c r="K49" s="84"/>
      <c r="L49" s="83"/>
      <c r="M49" s="83"/>
      <c r="N49" s="83"/>
      <c r="O49" s="83"/>
      <c r="P49" s="84"/>
      <c r="Q49" s="84"/>
    </row>
    <row r="50" spans="1:17" s="56" customFormat="1" ht="105">
      <c r="A50" s="58" t="s">
        <v>205</v>
      </c>
      <c r="B50" s="50" t="s">
        <v>210</v>
      </c>
      <c r="C50" s="51" t="s">
        <v>160</v>
      </c>
      <c r="D50" s="51" t="s">
        <v>161</v>
      </c>
      <c r="E50" s="51" t="s">
        <v>163</v>
      </c>
      <c r="F50" s="51" t="s">
        <v>162</v>
      </c>
      <c r="G50" s="50"/>
      <c r="H50" s="50"/>
      <c r="I50" s="52" t="s">
        <v>197</v>
      </c>
      <c r="J50" s="53" t="s">
        <v>198</v>
      </c>
      <c r="K50" s="84"/>
      <c r="L50" s="83"/>
      <c r="M50" s="83"/>
      <c r="N50" s="83"/>
      <c r="O50" s="83"/>
      <c r="P50" s="84"/>
      <c r="Q50" s="84"/>
    </row>
    <row r="51" spans="1:17" s="56" customFormat="1" ht="119.25" customHeight="1">
      <c r="A51" s="54" t="s">
        <v>206</v>
      </c>
      <c r="B51" s="50" t="s">
        <v>211</v>
      </c>
      <c r="C51" s="51" t="s">
        <v>160</v>
      </c>
      <c r="D51" s="51" t="s">
        <v>161</v>
      </c>
      <c r="E51" s="51" t="s">
        <v>163</v>
      </c>
      <c r="F51" s="51" t="s">
        <v>162</v>
      </c>
      <c r="G51" s="50"/>
      <c r="H51" s="50"/>
      <c r="I51" s="52" t="s">
        <v>197</v>
      </c>
      <c r="J51" s="53" t="s">
        <v>198</v>
      </c>
      <c r="K51" s="85"/>
      <c r="L51" s="83"/>
      <c r="M51" s="83"/>
      <c r="N51" s="83"/>
      <c r="O51" s="83"/>
      <c r="P51" s="85"/>
      <c r="Q51" s="85"/>
    </row>
    <row r="52" spans="1:17" s="56" customFormat="1" ht="87" customHeight="1">
      <c r="A52" s="57" t="s">
        <v>202</v>
      </c>
      <c r="B52" s="50" t="s">
        <v>212</v>
      </c>
      <c r="C52" s="51" t="s">
        <v>160</v>
      </c>
      <c r="D52" s="51" t="s">
        <v>161</v>
      </c>
      <c r="E52" s="51" t="s">
        <v>163</v>
      </c>
      <c r="F52" s="51" t="s">
        <v>162</v>
      </c>
      <c r="G52" s="50"/>
      <c r="H52" s="50"/>
      <c r="I52" s="52" t="s">
        <v>199</v>
      </c>
      <c r="J52" s="53" t="s">
        <v>200</v>
      </c>
      <c r="K52" s="82">
        <v>770000</v>
      </c>
      <c r="L52" s="83"/>
      <c r="M52" s="83"/>
      <c r="N52" s="83"/>
      <c r="O52" s="83"/>
      <c r="P52" s="82">
        <v>770000</v>
      </c>
      <c r="Q52" s="82">
        <v>770000</v>
      </c>
    </row>
    <row r="53" spans="1:17" s="56" customFormat="1" ht="135">
      <c r="A53" s="58" t="s">
        <v>204</v>
      </c>
      <c r="B53" s="50" t="s">
        <v>213</v>
      </c>
      <c r="C53" s="51" t="s">
        <v>160</v>
      </c>
      <c r="D53" s="51" t="s">
        <v>161</v>
      </c>
      <c r="E53" s="51" t="s">
        <v>163</v>
      </c>
      <c r="F53" s="51" t="s">
        <v>162</v>
      </c>
      <c r="G53" s="50"/>
      <c r="H53" s="50"/>
      <c r="I53" s="52" t="s">
        <v>199</v>
      </c>
      <c r="J53" s="53" t="s">
        <v>200</v>
      </c>
      <c r="K53" s="84"/>
      <c r="L53" s="83"/>
      <c r="M53" s="83"/>
      <c r="N53" s="83"/>
      <c r="O53" s="83"/>
      <c r="P53" s="84"/>
      <c r="Q53" s="84"/>
    </row>
    <row r="54" spans="1:17" s="56" customFormat="1" ht="65.25" customHeight="1">
      <c r="A54" s="58" t="s">
        <v>203</v>
      </c>
      <c r="B54" s="50" t="s">
        <v>214</v>
      </c>
      <c r="C54" s="51" t="s">
        <v>160</v>
      </c>
      <c r="D54" s="51" t="s">
        <v>161</v>
      </c>
      <c r="E54" s="51" t="s">
        <v>163</v>
      </c>
      <c r="F54" s="51" t="s">
        <v>162</v>
      </c>
      <c r="G54" s="50"/>
      <c r="H54" s="50"/>
      <c r="I54" s="52" t="s">
        <v>199</v>
      </c>
      <c r="J54" s="53" t="s">
        <v>200</v>
      </c>
      <c r="K54" s="84"/>
      <c r="L54" s="83"/>
      <c r="M54" s="83"/>
      <c r="N54" s="83"/>
      <c r="O54" s="83"/>
      <c r="P54" s="84"/>
      <c r="Q54" s="84"/>
    </row>
    <row r="55" spans="1:17" s="56" customFormat="1" ht="110.25" customHeight="1">
      <c r="A55" s="58" t="s">
        <v>218</v>
      </c>
      <c r="B55" s="50" t="s">
        <v>217</v>
      </c>
      <c r="C55" s="51" t="s">
        <v>160</v>
      </c>
      <c r="D55" s="51" t="s">
        <v>161</v>
      </c>
      <c r="E55" s="51" t="s">
        <v>163</v>
      </c>
      <c r="F55" s="51" t="s">
        <v>162</v>
      </c>
      <c r="G55" s="50"/>
      <c r="H55" s="50"/>
      <c r="I55" s="52" t="s">
        <v>199</v>
      </c>
      <c r="J55" s="53" t="s">
        <v>200</v>
      </c>
      <c r="K55" s="84"/>
      <c r="L55" s="83"/>
      <c r="M55" s="83"/>
      <c r="N55" s="83"/>
      <c r="O55" s="83"/>
      <c r="P55" s="84"/>
      <c r="Q55" s="84"/>
    </row>
    <row r="56" spans="1:17" s="56" customFormat="1" ht="106.5" customHeight="1">
      <c r="A56" s="58" t="s">
        <v>219</v>
      </c>
      <c r="B56" s="50" t="s">
        <v>220</v>
      </c>
      <c r="C56" s="51" t="s">
        <v>160</v>
      </c>
      <c r="D56" s="51" t="s">
        <v>161</v>
      </c>
      <c r="E56" s="51" t="s">
        <v>163</v>
      </c>
      <c r="F56" s="51" t="s">
        <v>162</v>
      </c>
      <c r="G56" s="50"/>
      <c r="H56" s="50"/>
      <c r="I56" s="52" t="s">
        <v>199</v>
      </c>
      <c r="J56" s="53" t="s">
        <v>200</v>
      </c>
      <c r="K56" s="84"/>
      <c r="L56" s="83"/>
      <c r="M56" s="83"/>
      <c r="N56" s="83"/>
      <c r="O56" s="83"/>
      <c r="P56" s="84"/>
      <c r="Q56" s="84"/>
    </row>
    <row r="57" spans="1:17" s="56" customFormat="1" ht="39" hidden="1" customHeight="1">
      <c r="A57" s="59" t="s">
        <v>116</v>
      </c>
      <c r="B57" s="50" t="s">
        <v>139</v>
      </c>
      <c r="C57" s="51" t="s">
        <v>160</v>
      </c>
      <c r="D57" s="51" t="s">
        <v>161</v>
      </c>
      <c r="E57" s="51" t="s">
        <v>163</v>
      </c>
      <c r="F57" s="51" t="s">
        <v>162</v>
      </c>
      <c r="G57" s="50"/>
      <c r="H57" s="50"/>
      <c r="I57" s="52" t="s">
        <v>157</v>
      </c>
      <c r="J57" s="53" t="s">
        <v>156</v>
      </c>
      <c r="K57" s="84"/>
      <c r="L57" s="83"/>
      <c r="M57" s="83"/>
      <c r="N57" s="83"/>
      <c r="O57" s="83"/>
      <c r="P57" s="84"/>
      <c r="Q57" s="84"/>
    </row>
    <row r="58" spans="1:17" s="56" customFormat="1" ht="41.25" hidden="1" customHeight="1">
      <c r="A58" s="59" t="s">
        <v>116</v>
      </c>
      <c r="B58" s="50" t="s">
        <v>140</v>
      </c>
      <c r="C58" s="51" t="s">
        <v>160</v>
      </c>
      <c r="D58" s="51" t="s">
        <v>161</v>
      </c>
      <c r="E58" s="51" t="s">
        <v>163</v>
      </c>
      <c r="F58" s="51" t="s">
        <v>162</v>
      </c>
      <c r="G58" s="50"/>
      <c r="H58" s="50"/>
      <c r="I58" s="52" t="s">
        <v>149</v>
      </c>
      <c r="J58" s="53" t="s">
        <v>148</v>
      </c>
      <c r="K58" s="84"/>
      <c r="L58" s="83"/>
      <c r="M58" s="83"/>
      <c r="N58" s="83"/>
      <c r="O58" s="83"/>
      <c r="P58" s="84"/>
      <c r="Q58" s="84"/>
    </row>
    <row r="59" spans="1:17" s="56" customFormat="1" ht="39" hidden="1" customHeight="1">
      <c r="A59" s="59" t="s">
        <v>116</v>
      </c>
      <c r="B59" s="50" t="s">
        <v>141</v>
      </c>
      <c r="C59" s="51" t="s">
        <v>160</v>
      </c>
      <c r="D59" s="51" t="s">
        <v>161</v>
      </c>
      <c r="E59" s="51" t="s">
        <v>163</v>
      </c>
      <c r="F59" s="51" t="s">
        <v>162</v>
      </c>
      <c r="G59" s="50"/>
      <c r="H59" s="50"/>
      <c r="I59" s="52" t="s">
        <v>159</v>
      </c>
      <c r="J59" s="53" t="s">
        <v>158</v>
      </c>
      <c r="K59" s="84"/>
      <c r="L59" s="83"/>
      <c r="M59" s="83"/>
      <c r="N59" s="83"/>
      <c r="O59" s="83"/>
      <c r="P59" s="84"/>
      <c r="Q59" s="84"/>
    </row>
    <row r="60" spans="1:17" s="56" customFormat="1" ht="105">
      <c r="A60" s="58" t="s">
        <v>221</v>
      </c>
      <c r="B60" s="50" t="s">
        <v>222</v>
      </c>
      <c r="C60" s="51" t="s">
        <v>160</v>
      </c>
      <c r="D60" s="51" t="s">
        <v>161</v>
      </c>
      <c r="E60" s="51" t="s">
        <v>163</v>
      </c>
      <c r="F60" s="51" t="s">
        <v>162</v>
      </c>
      <c r="G60" s="50"/>
      <c r="H60" s="50"/>
      <c r="I60" s="52" t="s">
        <v>199</v>
      </c>
      <c r="J60" s="53" t="s">
        <v>200</v>
      </c>
      <c r="K60" s="84"/>
      <c r="L60" s="83"/>
      <c r="M60" s="83"/>
      <c r="N60" s="83"/>
      <c r="O60" s="83"/>
      <c r="P60" s="84"/>
      <c r="Q60" s="84"/>
    </row>
    <row r="61" spans="1:17" s="56" customFormat="1" ht="105">
      <c r="A61" s="54" t="s">
        <v>223</v>
      </c>
      <c r="B61" s="50" t="s">
        <v>224</v>
      </c>
      <c r="C61" s="51" t="s">
        <v>160</v>
      </c>
      <c r="D61" s="51" t="s">
        <v>161</v>
      </c>
      <c r="E61" s="51" t="s">
        <v>163</v>
      </c>
      <c r="F61" s="51" t="s">
        <v>162</v>
      </c>
      <c r="G61" s="50"/>
      <c r="H61" s="50"/>
      <c r="I61" s="52" t="s">
        <v>199</v>
      </c>
      <c r="J61" s="53" t="s">
        <v>200</v>
      </c>
      <c r="K61" s="84"/>
      <c r="L61" s="83"/>
      <c r="M61" s="83"/>
      <c r="N61" s="83"/>
      <c r="O61" s="83"/>
      <c r="P61" s="84"/>
      <c r="Q61" s="84"/>
    </row>
    <row r="62" spans="1:17" s="56" customFormat="1" ht="105">
      <c r="A62" s="58" t="s">
        <v>205</v>
      </c>
      <c r="B62" s="50" t="s">
        <v>215</v>
      </c>
      <c r="C62" s="51" t="s">
        <v>160</v>
      </c>
      <c r="D62" s="51" t="s">
        <v>161</v>
      </c>
      <c r="E62" s="51" t="s">
        <v>163</v>
      </c>
      <c r="F62" s="51" t="s">
        <v>162</v>
      </c>
      <c r="G62" s="50"/>
      <c r="H62" s="50"/>
      <c r="I62" s="52" t="s">
        <v>199</v>
      </c>
      <c r="J62" s="53" t="s">
        <v>200</v>
      </c>
      <c r="K62" s="84"/>
      <c r="L62" s="83"/>
      <c r="M62" s="83"/>
      <c r="N62" s="83"/>
      <c r="O62" s="83"/>
      <c r="P62" s="84"/>
      <c r="Q62" s="84"/>
    </row>
    <row r="63" spans="1:17" s="56" customFormat="1" ht="105">
      <c r="A63" s="54" t="s">
        <v>225</v>
      </c>
      <c r="B63" s="50" t="s">
        <v>226</v>
      </c>
      <c r="C63" s="51" t="s">
        <v>160</v>
      </c>
      <c r="D63" s="51" t="s">
        <v>161</v>
      </c>
      <c r="E63" s="51" t="s">
        <v>163</v>
      </c>
      <c r="F63" s="51" t="s">
        <v>162</v>
      </c>
      <c r="G63" s="50"/>
      <c r="H63" s="50"/>
      <c r="I63" s="52" t="s">
        <v>199</v>
      </c>
      <c r="J63" s="53" t="s">
        <v>200</v>
      </c>
      <c r="K63" s="84"/>
      <c r="L63" s="83"/>
      <c r="M63" s="83"/>
      <c r="N63" s="83"/>
      <c r="O63" s="83"/>
      <c r="P63" s="84"/>
      <c r="Q63" s="84"/>
    </row>
    <row r="64" spans="1:17" s="56" customFormat="1" ht="120">
      <c r="A64" s="54" t="s">
        <v>227</v>
      </c>
      <c r="B64" s="50" t="s">
        <v>228</v>
      </c>
      <c r="C64" s="51" t="s">
        <v>160</v>
      </c>
      <c r="D64" s="51" t="s">
        <v>161</v>
      </c>
      <c r="E64" s="51" t="s">
        <v>163</v>
      </c>
      <c r="F64" s="51" t="s">
        <v>162</v>
      </c>
      <c r="G64" s="50"/>
      <c r="H64" s="50"/>
      <c r="I64" s="52" t="s">
        <v>199</v>
      </c>
      <c r="J64" s="53"/>
      <c r="K64" s="84"/>
      <c r="L64" s="83"/>
      <c r="M64" s="83"/>
      <c r="N64" s="83"/>
      <c r="O64" s="83"/>
      <c r="P64" s="84"/>
      <c r="Q64" s="84"/>
    </row>
    <row r="65" spans="1:17" s="56" customFormat="1" ht="150">
      <c r="A65" s="54" t="s">
        <v>229</v>
      </c>
      <c r="B65" s="50" t="s">
        <v>230</v>
      </c>
      <c r="C65" s="51" t="s">
        <v>160</v>
      </c>
      <c r="D65" s="51" t="s">
        <v>161</v>
      </c>
      <c r="E65" s="51" t="s">
        <v>163</v>
      </c>
      <c r="F65" s="51" t="s">
        <v>162</v>
      </c>
      <c r="G65" s="50"/>
      <c r="H65" s="50"/>
      <c r="I65" s="52" t="s">
        <v>199</v>
      </c>
      <c r="J65" s="53" t="s">
        <v>200</v>
      </c>
      <c r="K65" s="84"/>
      <c r="L65" s="83"/>
      <c r="M65" s="83"/>
      <c r="N65" s="83"/>
      <c r="O65" s="83"/>
      <c r="P65" s="84"/>
      <c r="Q65" s="84"/>
    </row>
    <row r="66" spans="1:17" s="56" customFormat="1" ht="105">
      <c r="A66" s="54" t="s">
        <v>231</v>
      </c>
      <c r="B66" s="50" t="s">
        <v>232</v>
      </c>
      <c r="C66" s="51" t="s">
        <v>160</v>
      </c>
      <c r="D66" s="51" t="s">
        <v>161</v>
      </c>
      <c r="E66" s="51" t="s">
        <v>163</v>
      </c>
      <c r="F66" s="51" t="s">
        <v>162</v>
      </c>
      <c r="G66" s="50"/>
      <c r="H66" s="50"/>
      <c r="I66" s="52" t="s">
        <v>199</v>
      </c>
      <c r="J66" s="53" t="s">
        <v>200</v>
      </c>
      <c r="K66" s="84"/>
      <c r="L66" s="83"/>
      <c r="M66" s="83"/>
      <c r="N66" s="83"/>
      <c r="O66" s="83"/>
      <c r="P66" s="84"/>
      <c r="Q66" s="84"/>
    </row>
    <row r="67" spans="1:17" s="56" customFormat="1" ht="105">
      <c r="A67" s="54" t="s">
        <v>233</v>
      </c>
      <c r="B67" s="50" t="s">
        <v>234</v>
      </c>
      <c r="C67" s="51" t="s">
        <v>160</v>
      </c>
      <c r="D67" s="51" t="s">
        <v>161</v>
      </c>
      <c r="E67" s="51" t="s">
        <v>163</v>
      </c>
      <c r="F67" s="51" t="s">
        <v>162</v>
      </c>
      <c r="G67" s="50"/>
      <c r="H67" s="50"/>
      <c r="I67" s="52" t="s">
        <v>199</v>
      </c>
      <c r="J67" s="53" t="s">
        <v>200</v>
      </c>
      <c r="K67" s="84"/>
      <c r="L67" s="83"/>
      <c r="M67" s="83"/>
      <c r="N67" s="83"/>
      <c r="O67" s="83"/>
      <c r="P67" s="84"/>
      <c r="Q67" s="84"/>
    </row>
    <row r="68" spans="1:17" s="56" customFormat="1" ht="120">
      <c r="A68" s="54" t="s">
        <v>206</v>
      </c>
      <c r="B68" s="50" t="s">
        <v>216</v>
      </c>
      <c r="C68" s="51" t="s">
        <v>160</v>
      </c>
      <c r="D68" s="51" t="s">
        <v>161</v>
      </c>
      <c r="E68" s="51" t="s">
        <v>163</v>
      </c>
      <c r="F68" s="51" t="s">
        <v>162</v>
      </c>
      <c r="G68" s="50"/>
      <c r="H68" s="50"/>
      <c r="I68" s="52" t="s">
        <v>199</v>
      </c>
      <c r="J68" s="53" t="s">
        <v>200</v>
      </c>
      <c r="K68" s="84"/>
      <c r="L68" s="83"/>
      <c r="M68" s="83"/>
      <c r="N68" s="83"/>
      <c r="O68" s="83"/>
      <c r="P68" s="84"/>
      <c r="Q68" s="84"/>
    </row>
    <row r="69" spans="1:17" s="56" customFormat="1" ht="105">
      <c r="A69" s="54" t="s">
        <v>236</v>
      </c>
      <c r="B69" s="50" t="s">
        <v>235</v>
      </c>
      <c r="C69" s="51" t="s">
        <v>160</v>
      </c>
      <c r="D69" s="51" t="s">
        <v>161</v>
      </c>
      <c r="E69" s="51" t="s">
        <v>163</v>
      </c>
      <c r="F69" s="51" t="s">
        <v>162</v>
      </c>
      <c r="G69" s="50"/>
      <c r="H69" s="50"/>
      <c r="I69" s="52" t="s">
        <v>199</v>
      </c>
      <c r="J69" s="53" t="s">
        <v>200</v>
      </c>
      <c r="K69" s="85"/>
      <c r="L69" s="83"/>
      <c r="M69" s="83"/>
      <c r="N69" s="83"/>
      <c r="O69" s="83"/>
      <c r="P69" s="85"/>
      <c r="Q69" s="85"/>
    </row>
    <row r="70" spans="1:17" s="56" customFormat="1">
      <c r="A70" s="60" t="s">
        <v>190</v>
      </c>
      <c r="B70" s="61"/>
      <c r="C70" s="62"/>
      <c r="D70" s="62"/>
      <c r="E70" s="62"/>
      <c r="F70" s="62"/>
      <c r="G70" s="61"/>
      <c r="H70" s="61"/>
      <c r="I70" s="63"/>
      <c r="J70" s="64"/>
      <c r="K70" s="65">
        <f>K71</f>
        <v>30000</v>
      </c>
      <c r="L70" s="65">
        <f t="shared" ref="L70:Q70" si="10">L71</f>
        <v>0</v>
      </c>
      <c r="M70" s="65">
        <f t="shared" si="10"/>
        <v>0</v>
      </c>
      <c r="N70" s="65">
        <f t="shared" si="10"/>
        <v>0</v>
      </c>
      <c r="O70" s="65">
        <f t="shared" si="10"/>
        <v>0</v>
      </c>
      <c r="P70" s="65">
        <f t="shared" si="10"/>
        <v>30000</v>
      </c>
      <c r="Q70" s="65">
        <f t="shared" si="10"/>
        <v>30000</v>
      </c>
    </row>
    <row r="71" spans="1:17" s="56" customFormat="1" ht="39">
      <c r="A71" s="66" t="s">
        <v>191</v>
      </c>
      <c r="B71" s="50" t="s">
        <v>192</v>
      </c>
      <c r="C71" s="51" t="s">
        <v>160</v>
      </c>
      <c r="D71" s="51" t="s">
        <v>161</v>
      </c>
      <c r="E71" s="51" t="s">
        <v>163</v>
      </c>
      <c r="F71" s="51" t="s">
        <v>162</v>
      </c>
      <c r="G71" s="50"/>
      <c r="H71" s="50"/>
      <c r="I71" s="52" t="s">
        <v>147</v>
      </c>
      <c r="J71" s="53" t="s">
        <v>146</v>
      </c>
      <c r="K71" s="55">
        <v>30000</v>
      </c>
      <c r="L71" s="55"/>
      <c r="M71" s="55"/>
      <c r="N71" s="55"/>
      <c r="O71" s="55"/>
      <c r="P71" s="55">
        <v>30000</v>
      </c>
      <c r="Q71" s="55">
        <v>30000</v>
      </c>
    </row>
    <row r="72" spans="1:17" s="56" customFormat="1">
      <c r="A72" s="16" t="s">
        <v>34</v>
      </c>
      <c r="B72" s="61"/>
      <c r="C72" s="61"/>
      <c r="D72" s="61"/>
      <c r="E72" s="61"/>
      <c r="F72" s="61"/>
      <c r="G72" s="61"/>
      <c r="H72" s="61"/>
      <c r="I72" s="63"/>
      <c r="J72" s="64"/>
      <c r="K72" s="65">
        <f>SUM(K73:K140)</f>
        <v>819601100</v>
      </c>
      <c r="L72" s="65">
        <f t="shared" ref="L72:Q72" si="11">SUM(L73:L138)</f>
        <v>0</v>
      </c>
      <c r="M72" s="65">
        <f t="shared" si="11"/>
        <v>0</v>
      </c>
      <c r="N72" s="65">
        <f t="shared" si="11"/>
        <v>0</v>
      </c>
      <c r="O72" s="65">
        <f t="shared" si="11"/>
        <v>0</v>
      </c>
      <c r="P72" s="65">
        <f t="shared" si="11"/>
        <v>615306700</v>
      </c>
      <c r="Q72" s="65">
        <f t="shared" si="11"/>
        <v>573016600</v>
      </c>
    </row>
    <row r="73" spans="1:17" s="56" customFormat="1" ht="39" customHeight="1">
      <c r="A73" s="19" t="s">
        <v>35</v>
      </c>
      <c r="B73" s="50" t="s">
        <v>239</v>
      </c>
      <c r="C73" s="51" t="s">
        <v>160</v>
      </c>
      <c r="D73" s="51" t="s">
        <v>161</v>
      </c>
      <c r="E73" s="51" t="s">
        <v>163</v>
      </c>
      <c r="F73" s="51" t="s">
        <v>162</v>
      </c>
      <c r="G73" s="50"/>
      <c r="H73" s="50"/>
      <c r="I73" s="52" t="s">
        <v>151</v>
      </c>
      <c r="J73" s="53" t="s">
        <v>150</v>
      </c>
      <c r="K73" s="55">
        <v>64850000</v>
      </c>
      <c r="L73" s="55"/>
      <c r="M73" s="55"/>
      <c r="N73" s="55"/>
      <c r="O73" s="55"/>
      <c r="P73" s="55">
        <v>64850000</v>
      </c>
      <c r="Q73" s="55">
        <v>64850000</v>
      </c>
    </row>
    <row r="74" spans="1:17" ht="39" hidden="1">
      <c r="A74" s="19" t="s">
        <v>36</v>
      </c>
      <c r="B74" s="11"/>
      <c r="C74" s="33" t="s">
        <v>160</v>
      </c>
      <c r="D74" s="33" t="s">
        <v>161</v>
      </c>
      <c r="E74" s="33" t="s">
        <v>163</v>
      </c>
      <c r="F74" s="33" t="s">
        <v>164</v>
      </c>
      <c r="G74" s="11"/>
      <c r="H74" s="11"/>
      <c r="I74" s="34"/>
      <c r="J74" s="32"/>
      <c r="K74" s="35"/>
      <c r="L74" s="35"/>
      <c r="M74" s="35"/>
      <c r="N74" s="35"/>
      <c r="O74" s="35"/>
      <c r="P74" s="35"/>
      <c r="Q74" s="35"/>
    </row>
    <row r="75" spans="1:17" ht="19.5" hidden="1" customHeight="1">
      <c r="A75" s="19" t="s">
        <v>37</v>
      </c>
      <c r="B75" s="11"/>
      <c r="C75" s="11"/>
      <c r="D75" s="11"/>
      <c r="E75" s="33" t="s">
        <v>163</v>
      </c>
      <c r="F75" s="33" t="s">
        <v>162</v>
      </c>
      <c r="G75" s="11"/>
      <c r="H75" s="11"/>
      <c r="I75" s="34"/>
      <c r="J75" s="32"/>
      <c r="K75" s="35"/>
      <c r="L75" s="35"/>
      <c r="M75" s="35"/>
      <c r="N75" s="35"/>
      <c r="O75" s="35"/>
      <c r="P75" s="35"/>
      <c r="Q75" s="35"/>
    </row>
    <row r="76" spans="1:17" ht="30" hidden="1" customHeight="1">
      <c r="A76" s="19" t="s">
        <v>38</v>
      </c>
      <c r="B76" s="11"/>
      <c r="C76" s="11"/>
      <c r="D76" s="11"/>
      <c r="E76" s="33" t="s">
        <v>163</v>
      </c>
      <c r="F76" s="33" t="s">
        <v>165</v>
      </c>
      <c r="G76" s="11"/>
      <c r="H76" s="11"/>
      <c r="I76" s="34"/>
      <c r="J76" s="32"/>
      <c r="K76" s="35"/>
      <c r="L76" s="35"/>
      <c r="M76" s="35"/>
      <c r="N76" s="35"/>
      <c r="O76" s="35"/>
      <c r="P76" s="35"/>
      <c r="Q76" s="35"/>
    </row>
    <row r="77" spans="1:17" ht="39" hidden="1">
      <c r="A77" s="19" t="s">
        <v>39</v>
      </c>
      <c r="B77" s="11"/>
      <c r="C77" s="11"/>
      <c r="D77" s="11"/>
      <c r="E77" s="33" t="s">
        <v>163</v>
      </c>
      <c r="F77" s="33" t="s">
        <v>166</v>
      </c>
      <c r="G77" s="11"/>
      <c r="H77" s="11"/>
      <c r="I77" s="34"/>
      <c r="J77" s="32"/>
      <c r="K77" s="35"/>
      <c r="L77" s="35"/>
      <c r="M77" s="35"/>
      <c r="N77" s="35"/>
      <c r="O77" s="35"/>
      <c r="P77" s="35"/>
      <c r="Q77" s="35"/>
    </row>
    <row r="78" spans="1:17" ht="80.25" hidden="1" customHeight="1">
      <c r="A78" s="19" t="s">
        <v>40</v>
      </c>
      <c r="B78" s="11"/>
      <c r="C78" s="11"/>
      <c r="D78" s="11"/>
      <c r="E78" s="33" t="s">
        <v>163</v>
      </c>
      <c r="F78" s="33" t="s">
        <v>167</v>
      </c>
      <c r="G78" s="11"/>
      <c r="H78" s="11"/>
      <c r="I78" s="34"/>
      <c r="J78" s="32"/>
      <c r="K78" s="35"/>
      <c r="L78" s="35"/>
      <c r="M78" s="35"/>
      <c r="N78" s="35"/>
      <c r="O78" s="35"/>
      <c r="P78" s="35"/>
      <c r="Q78" s="35"/>
    </row>
    <row r="79" spans="1:17" ht="41.25" customHeight="1">
      <c r="A79" s="19" t="s">
        <v>270</v>
      </c>
      <c r="B79" s="11" t="s">
        <v>269</v>
      </c>
      <c r="C79" s="51" t="s">
        <v>160</v>
      </c>
      <c r="D79" s="51" t="s">
        <v>161</v>
      </c>
      <c r="E79" s="51" t="s">
        <v>163</v>
      </c>
      <c r="F79" s="51" t="s">
        <v>162</v>
      </c>
      <c r="G79" s="50"/>
      <c r="H79" s="50"/>
      <c r="I79" s="52" t="s">
        <v>147</v>
      </c>
      <c r="J79" s="53" t="s">
        <v>146</v>
      </c>
      <c r="K79" s="35">
        <v>67786600</v>
      </c>
      <c r="L79" s="35"/>
      <c r="M79" s="35"/>
      <c r="N79" s="35"/>
      <c r="O79" s="35"/>
      <c r="P79" s="35">
        <v>160186200</v>
      </c>
      <c r="Q79" s="35">
        <v>71901800</v>
      </c>
    </row>
    <row r="80" spans="1:17" ht="75" customHeight="1">
      <c r="A80" s="19" t="s">
        <v>40</v>
      </c>
      <c r="B80" s="11" t="s">
        <v>271</v>
      </c>
      <c r="C80" s="51" t="s">
        <v>160</v>
      </c>
      <c r="D80" s="51" t="s">
        <v>161</v>
      </c>
      <c r="E80" s="51" t="s">
        <v>163</v>
      </c>
      <c r="F80" s="51" t="s">
        <v>162</v>
      </c>
      <c r="G80" s="50"/>
      <c r="H80" s="50"/>
      <c r="I80" s="52" t="s">
        <v>147</v>
      </c>
      <c r="J80" s="53" t="s">
        <v>146</v>
      </c>
      <c r="K80" s="35">
        <v>80771700</v>
      </c>
      <c r="L80" s="35"/>
      <c r="M80" s="35"/>
      <c r="N80" s="35"/>
      <c r="O80" s="35"/>
      <c r="P80" s="35"/>
      <c r="Q80" s="35"/>
    </row>
    <row r="81" spans="1:17" ht="48.75" customHeight="1">
      <c r="A81" s="19" t="s">
        <v>41</v>
      </c>
      <c r="B81" s="11" t="s">
        <v>195</v>
      </c>
      <c r="C81" s="33" t="s">
        <v>160</v>
      </c>
      <c r="D81" s="33" t="s">
        <v>161</v>
      </c>
      <c r="E81" s="33" t="s">
        <v>163</v>
      </c>
      <c r="F81" s="33" t="s">
        <v>162</v>
      </c>
      <c r="G81" s="11"/>
      <c r="H81" s="11"/>
      <c r="I81" s="34" t="s">
        <v>147</v>
      </c>
      <c r="J81" s="32" t="s">
        <v>146</v>
      </c>
      <c r="K81" s="35">
        <v>2498100</v>
      </c>
      <c r="L81" s="35"/>
      <c r="M81" s="35"/>
      <c r="N81" s="35"/>
      <c r="O81" s="35"/>
      <c r="P81" s="35">
        <v>2247300</v>
      </c>
      <c r="Q81" s="35">
        <v>2250000</v>
      </c>
    </row>
    <row r="82" spans="1:17" ht="56.25" hidden="1" customHeight="1">
      <c r="A82" s="17" t="s">
        <v>42</v>
      </c>
      <c r="B82" s="11"/>
      <c r="C82" s="11"/>
      <c r="D82" s="11"/>
      <c r="E82" s="33" t="s">
        <v>163</v>
      </c>
      <c r="F82" s="33" t="s">
        <v>168</v>
      </c>
      <c r="G82" s="11"/>
      <c r="H82" s="11"/>
      <c r="I82" s="34"/>
      <c r="J82" s="32"/>
      <c r="K82" s="35"/>
      <c r="L82" s="35"/>
      <c r="M82" s="35"/>
      <c r="N82" s="35"/>
      <c r="O82" s="35"/>
      <c r="P82" s="35"/>
      <c r="Q82" s="35"/>
    </row>
    <row r="83" spans="1:17" ht="51.75">
      <c r="A83" s="17" t="s">
        <v>42</v>
      </c>
      <c r="B83" s="11" t="s">
        <v>272</v>
      </c>
      <c r="C83" s="33" t="s">
        <v>160</v>
      </c>
      <c r="D83" s="33" t="s">
        <v>161</v>
      </c>
      <c r="E83" s="33" t="s">
        <v>163</v>
      </c>
      <c r="F83" s="33" t="s">
        <v>162</v>
      </c>
      <c r="G83" s="11"/>
      <c r="H83" s="11"/>
      <c r="I83" s="34" t="s">
        <v>155</v>
      </c>
      <c r="J83" s="32" t="s">
        <v>154</v>
      </c>
      <c r="K83" s="35">
        <v>1044300</v>
      </c>
      <c r="L83" s="35"/>
      <c r="M83" s="35"/>
      <c r="N83" s="35"/>
      <c r="O83" s="35"/>
      <c r="P83" s="35">
        <v>1041400</v>
      </c>
      <c r="Q83" s="35">
        <v>1030600</v>
      </c>
    </row>
    <row r="84" spans="1:17" ht="94.5" hidden="1" customHeight="1">
      <c r="A84" s="20" t="s">
        <v>43</v>
      </c>
      <c r="B84" s="11"/>
      <c r="C84" s="11"/>
      <c r="D84" s="11"/>
      <c r="E84" s="33" t="s">
        <v>163</v>
      </c>
      <c r="F84" s="33" t="s">
        <v>169</v>
      </c>
      <c r="G84" s="11"/>
      <c r="H84" s="11"/>
      <c r="I84" s="34"/>
      <c r="J84" s="32"/>
      <c r="K84" s="35"/>
      <c r="L84" s="35"/>
      <c r="M84" s="35"/>
      <c r="N84" s="35"/>
      <c r="O84" s="35"/>
      <c r="P84" s="35"/>
      <c r="Q84" s="35"/>
    </row>
    <row r="85" spans="1:17" ht="64.5" hidden="1">
      <c r="A85" s="20" t="s">
        <v>44</v>
      </c>
      <c r="B85" s="11"/>
      <c r="C85" s="11"/>
      <c r="D85" s="11"/>
      <c r="E85" s="33" t="s">
        <v>163</v>
      </c>
      <c r="F85" s="33" t="s">
        <v>170</v>
      </c>
      <c r="G85" s="11"/>
      <c r="H85" s="11"/>
      <c r="I85" s="34"/>
      <c r="J85" s="32"/>
      <c r="K85" s="35"/>
      <c r="L85" s="35"/>
      <c r="M85" s="35"/>
      <c r="N85" s="35"/>
      <c r="O85" s="35"/>
      <c r="P85" s="35"/>
      <c r="Q85" s="35"/>
    </row>
    <row r="86" spans="1:17" ht="80.25" customHeight="1">
      <c r="A86" s="20" t="s">
        <v>274</v>
      </c>
      <c r="B86" s="11" t="s">
        <v>273</v>
      </c>
      <c r="C86" s="33" t="s">
        <v>160</v>
      </c>
      <c r="D86" s="33" t="s">
        <v>161</v>
      </c>
      <c r="E86" s="33" t="s">
        <v>163</v>
      </c>
      <c r="F86" s="33" t="s">
        <v>162</v>
      </c>
      <c r="G86" s="11"/>
      <c r="H86" s="11"/>
      <c r="I86" s="34" t="s">
        <v>147</v>
      </c>
      <c r="J86" s="32" t="s">
        <v>146</v>
      </c>
      <c r="K86" s="35">
        <v>66735300</v>
      </c>
      <c r="L86" s="35"/>
      <c r="M86" s="35"/>
      <c r="N86" s="35"/>
      <c r="O86" s="35"/>
      <c r="P86" s="35"/>
      <c r="Q86" s="35"/>
    </row>
    <row r="87" spans="1:17" ht="40.5" customHeight="1">
      <c r="A87" s="20" t="s">
        <v>276</v>
      </c>
      <c r="B87" s="11" t="s">
        <v>275</v>
      </c>
      <c r="C87" s="33" t="s">
        <v>160</v>
      </c>
      <c r="D87" s="33" t="s">
        <v>161</v>
      </c>
      <c r="E87" s="33" t="s">
        <v>163</v>
      </c>
      <c r="F87" s="33" t="s">
        <v>162</v>
      </c>
      <c r="G87" s="11"/>
      <c r="H87" s="11"/>
      <c r="I87" s="34" t="s">
        <v>147</v>
      </c>
      <c r="J87" s="32" t="s">
        <v>146</v>
      </c>
      <c r="K87" s="35">
        <v>1013600</v>
      </c>
      <c r="L87" s="35"/>
      <c r="M87" s="35"/>
      <c r="N87" s="35"/>
      <c r="O87" s="35"/>
      <c r="P87" s="35"/>
      <c r="Q87" s="35"/>
    </row>
    <row r="88" spans="1:17" ht="79.5" customHeight="1">
      <c r="A88" s="86" t="s">
        <v>281</v>
      </c>
      <c r="B88" s="11" t="s">
        <v>280</v>
      </c>
      <c r="C88" s="33" t="s">
        <v>160</v>
      </c>
      <c r="D88" s="33" t="s">
        <v>161</v>
      </c>
      <c r="E88" s="33" t="s">
        <v>163</v>
      </c>
      <c r="F88" s="33" t="s">
        <v>162</v>
      </c>
      <c r="G88" s="11"/>
      <c r="H88" s="11"/>
      <c r="I88" s="34" t="s">
        <v>147</v>
      </c>
      <c r="J88" s="32" t="s">
        <v>146</v>
      </c>
      <c r="K88" s="35"/>
      <c r="L88" s="35"/>
      <c r="M88" s="35"/>
      <c r="N88" s="35"/>
      <c r="O88" s="35"/>
      <c r="P88" s="35">
        <v>844000</v>
      </c>
      <c r="Q88" s="35">
        <v>50000</v>
      </c>
    </row>
    <row r="89" spans="1:17" ht="51.75">
      <c r="A89" s="20" t="s">
        <v>45</v>
      </c>
      <c r="B89" s="11" t="s">
        <v>193</v>
      </c>
      <c r="C89" s="33" t="s">
        <v>160</v>
      </c>
      <c r="D89" s="33" t="s">
        <v>161</v>
      </c>
      <c r="E89" s="33" t="s">
        <v>163</v>
      </c>
      <c r="F89" s="33" t="s">
        <v>162</v>
      </c>
      <c r="G89" s="11"/>
      <c r="H89" s="11"/>
      <c r="I89" s="34" t="s">
        <v>147</v>
      </c>
      <c r="J89" s="32" t="s">
        <v>146</v>
      </c>
      <c r="K89" s="35">
        <v>15126800</v>
      </c>
      <c r="L89" s="35"/>
      <c r="M89" s="35"/>
      <c r="N89" s="35"/>
      <c r="O89" s="35"/>
      <c r="P89" s="35">
        <v>15731800</v>
      </c>
      <c r="Q89" s="35">
        <v>15731800</v>
      </c>
    </row>
    <row r="90" spans="1:17" ht="102.75">
      <c r="A90" s="21" t="s">
        <v>46</v>
      </c>
      <c r="B90" s="11" t="s">
        <v>194</v>
      </c>
      <c r="C90" s="33" t="s">
        <v>160</v>
      </c>
      <c r="D90" s="33" t="s">
        <v>161</v>
      </c>
      <c r="E90" s="33" t="s">
        <v>163</v>
      </c>
      <c r="F90" s="33" t="s">
        <v>162</v>
      </c>
      <c r="G90" s="11"/>
      <c r="H90" s="11"/>
      <c r="I90" s="34" t="s">
        <v>155</v>
      </c>
      <c r="J90" s="32" t="s">
        <v>154</v>
      </c>
      <c r="K90" s="35"/>
      <c r="L90" s="35"/>
      <c r="M90" s="35"/>
      <c r="N90" s="35"/>
      <c r="O90" s="35"/>
      <c r="P90" s="35">
        <v>57500</v>
      </c>
      <c r="Q90" s="35">
        <v>10300</v>
      </c>
    </row>
    <row r="91" spans="1:17" ht="51.75" hidden="1">
      <c r="A91" s="20" t="s">
        <v>47</v>
      </c>
      <c r="B91" s="11"/>
      <c r="C91" s="11"/>
      <c r="D91" s="11"/>
      <c r="E91" s="33" t="s">
        <v>163</v>
      </c>
      <c r="F91" s="33" t="s">
        <v>171</v>
      </c>
      <c r="G91" s="11"/>
      <c r="H91" s="11"/>
      <c r="I91" s="34"/>
      <c r="J91" s="32"/>
      <c r="K91" s="35"/>
      <c r="L91" s="35"/>
      <c r="M91" s="35"/>
      <c r="N91" s="35"/>
      <c r="O91" s="35"/>
      <c r="P91" s="35"/>
      <c r="Q91" s="35"/>
    </row>
    <row r="92" spans="1:17" ht="57.75" hidden="1" customHeight="1">
      <c r="A92" s="20" t="s">
        <v>48</v>
      </c>
      <c r="B92" s="11"/>
      <c r="C92" s="11"/>
      <c r="D92" s="11"/>
      <c r="E92" s="33" t="s">
        <v>163</v>
      </c>
      <c r="F92" s="33" t="s">
        <v>172</v>
      </c>
      <c r="G92" s="11"/>
      <c r="H92" s="11"/>
      <c r="I92" s="34"/>
      <c r="J92" s="32"/>
      <c r="K92" s="35"/>
      <c r="L92" s="35"/>
      <c r="M92" s="35"/>
      <c r="N92" s="35"/>
      <c r="O92" s="35"/>
      <c r="P92" s="35"/>
      <c r="Q92" s="35"/>
    </row>
    <row r="93" spans="1:17" ht="64.5" hidden="1">
      <c r="A93" s="20" t="s">
        <v>49</v>
      </c>
      <c r="B93" s="11"/>
      <c r="C93" s="11"/>
      <c r="D93" s="11"/>
      <c r="E93" s="33" t="s">
        <v>163</v>
      </c>
      <c r="F93" s="33" t="s">
        <v>173</v>
      </c>
      <c r="G93" s="11"/>
      <c r="H93" s="11"/>
      <c r="I93" s="34"/>
      <c r="J93" s="32"/>
      <c r="K93" s="35"/>
      <c r="L93" s="35"/>
      <c r="M93" s="35"/>
      <c r="N93" s="35"/>
      <c r="O93" s="35"/>
      <c r="P93" s="35"/>
      <c r="Q93" s="35"/>
    </row>
    <row r="94" spans="1:17" ht="39" hidden="1">
      <c r="A94" s="20" t="s">
        <v>50</v>
      </c>
      <c r="B94" s="11"/>
      <c r="C94" s="11"/>
      <c r="D94" s="11"/>
      <c r="E94" s="33" t="s">
        <v>163</v>
      </c>
      <c r="F94" s="33" t="s">
        <v>174</v>
      </c>
      <c r="G94" s="11"/>
      <c r="H94" s="11"/>
      <c r="I94" s="34"/>
      <c r="J94" s="32"/>
      <c r="K94" s="35"/>
      <c r="L94" s="35"/>
      <c r="M94" s="35"/>
      <c r="N94" s="35"/>
      <c r="O94" s="35"/>
      <c r="P94" s="35"/>
      <c r="Q94" s="35"/>
    </row>
    <row r="95" spans="1:17" ht="51.75" hidden="1">
      <c r="A95" s="20" t="s">
        <v>51</v>
      </c>
      <c r="B95" s="11"/>
      <c r="C95" s="11"/>
      <c r="D95" s="11"/>
      <c r="E95" s="33" t="s">
        <v>163</v>
      </c>
      <c r="F95" s="33" t="s">
        <v>175</v>
      </c>
      <c r="G95" s="11"/>
      <c r="H95" s="11"/>
      <c r="I95" s="34"/>
      <c r="J95" s="32"/>
      <c r="K95" s="35"/>
      <c r="L95" s="35"/>
      <c r="M95" s="35"/>
      <c r="N95" s="35"/>
      <c r="O95" s="35"/>
      <c r="P95" s="35"/>
      <c r="Q95" s="35"/>
    </row>
    <row r="96" spans="1:17" ht="39" hidden="1">
      <c r="A96" s="20" t="s">
        <v>52</v>
      </c>
      <c r="B96" s="11"/>
      <c r="C96" s="11"/>
      <c r="D96" s="11"/>
      <c r="E96" s="33" t="s">
        <v>163</v>
      </c>
      <c r="F96" s="33" t="s">
        <v>176</v>
      </c>
      <c r="G96" s="11"/>
      <c r="H96" s="11"/>
      <c r="I96" s="34"/>
      <c r="J96" s="32"/>
      <c r="K96" s="35"/>
      <c r="L96" s="35"/>
      <c r="M96" s="35"/>
      <c r="N96" s="35"/>
      <c r="O96" s="35"/>
      <c r="P96" s="35"/>
      <c r="Q96" s="35"/>
    </row>
    <row r="97" spans="1:17" ht="39" hidden="1">
      <c r="A97" s="20" t="s">
        <v>53</v>
      </c>
      <c r="B97" s="11"/>
      <c r="C97" s="11"/>
      <c r="D97" s="11"/>
      <c r="E97" s="33" t="s">
        <v>163</v>
      </c>
      <c r="F97" s="33" t="s">
        <v>177</v>
      </c>
      <c r="G97" s="11"/>
      <c r="H97" s="11"/>
      <c r="I97" s="34"/>
      <c r="J97" s="32"/>
      <c r="K97" s="35"/>
      <c r="L97" s="35"/>
      <c r="M97" s="35"/>
      <c r="N97" s="35"/>
      <c r="O97" s="35"/>
      <c r="P97" s="35"/>
      <c r="Q97" s="35"/>
    </row>
    <row r="98" spans="1:17" ht="52.5" hidden="1" customHeight="1">
      <c r="A98" s="20" t="s">
        <v>54</v>
      </c>
      <c r="B98" s="11"/>
      <c r="C98" s="11"/>
      <c r="D98" s="11"/>
      <c r="E98" s="33" t="s">
        <v>163</v>
      </c>
      <c r="F98" s="33" t="s">
        <v>178</v>
      </c>
      <c r="G98" s="11"/>
      <c r="H98" s="11"/>
      <c r="I98" s="34"/>
      <c r="J98" s="32"/>
      <c r="K98" s="35"/>
      <c r="L98" s="35"/>
      <c r="M98" s="35"/>
      <c r="N98" s="35"/>
      <c r="O98" s="35"/>
      <c r="P98" s="35"/>
      <c r="Q98" s="35"/>
    </row>
    <row r="99" spans="1:17" ht="108.75" hidden="1" customHeight="1">
      <c r="A99" s="20" t="s">
        <v>55</v>
      </c>
      <c r="B99" s="11"/>
      <c r="C99" s="11"/>
      <c r="D99" s="11"/>
      <c r="E99" s="33" t="s">
        <v>163</v>
      </c>
      <c r="F99" s="33" t="s">
        <v>179</v>
      </c>
      <c r="G99" s="11"/>
      <c r="H99" s="11"/>
      <c r="I99" s="34"/>
      <c r="J99" s="32"/>
      <c r="K99" s="35"/>
      <c r="L99" s="35"/>
      <c r="M99" s="35"/>
      <c r="N99" s="35"/>
      <c r="O99" s="35"/>
      <c r="P99" s="35"/>
      <c r="Q99" s="35"/>
    </row>
    <row r="100" spans="1:17" ht="145.5" hidden="1" customHeight="1">
      <c r="A100" s="21" t="s">
        <v>56</v>
      </c>
      <c r="B100" s="11"/>
      <c r="C100" s="11"/>
      <c r="D100" s="11"/>
      <c r="E100" s="33" t="s">
        <v>163</v>
      </c>
      <c r="F100" s="33" t="s">
        <v>180</v>
      </c>
      <c r="G100" s="11"/>
      <c r="H100" s="11"/>
      <c r="I100" s="34"/>
      <c r="J100" s="32"/>
      <c r="K100" s="35"/>
      <c r="L100" s="35"/>
      <c r="M100" s="35"/>
      <c r="N100" s="35"/>
      <c r="O100" s="35"/>
      <c r="P100" s="35"/>
      <c r="Q100" s="35"/>
    </row>
    <row r="101" spans="1:17" ht="39" hidden="1">
      <c r="A101" s="19" t="s">
        <v>57</v>
      </c>
      <c r="B101" s="11"/>
      <c r="C101" s="11"/>
      <c r="D101" s="11"/>
      <c r="E101" s="33" t="s">
        <v>163</v>
      </c>
      <c r="F101" s="33" t="s">
        <v>181</v>
      </c>
      <c r="G101" s="11"/>
      <c r="H101" s="11"/>
      <c r="I101" s="34"/>
      <c r="J101" s="32"/>
      <c r="K101" s="35"/>
      <c r="L101" s="35"/>
      <c r="M101" s="35"/>
      <c r="N101" s="35"/>
      <c r="O101" s="35"/>
      <c r="P101" s="35"/>
      <c r="Q101" s="35"/>
    </row>
    <row r="102" spans="1:17" ht="93" customHeight="1">
      <c r="A102" s="19" t="s">
        <v>278</v>
      </c>
      <c r="B102" s="11" t="s">
        <v>277</v>
      </c>
      <c r="C102" s="33" t="s">
        <v>160</v>
      </c>
      <c r="D102" s="33" t="s">
        <v>161</v>
      </c>
      <c r="E102" s="33" t="s">
        <v>163</v>
      </c>
      <c r="F102" s="33" t="s">
        <v>162</v>
      </c>
      <c r="G102" s="11"/>
      <c r="H102" s="11"/>
      <c r="I102" s="34" t="s">
        <v>147</v>
      </c>
      <c r="J102" s="32" t="s">
        <v>146</v>
      </c>
      <c r="K102" s="35">
        <v>98000000</v>
      </c>
      <c r="L102" s="35"/>
      <c r="M102" s="35"/>
      <c r="N102" s="35"/>
      <c r="O102" s="35"/>
      <c r="P102" s="35">
        <v>30000000</v>
      </c>
      <c r="Q102" s="35">
        <v>30000000</v>
      </c>
    </row>
    <row r="103" spans="1:17" ht="103.5" customHeight="1">
      <c r="A103" s="22" t="s">
        <v>58</v>
      </c>
      <c r="B103" s="11" t="s">
        <v>240</v>
      </c>
      <c r="C103" s="33" t="s">
        <v>160</v>
      </c>
      <c r="D103" s="33" t="s">
        <v>161</v>
      </c>
      <c r="E103" s="33" t="s">
        <v>163</v>
      </c>
      <c r="F103" s="33" t="s">
        <v>162</v>
      </c>
      <c r="G103" s="11"/>
      <c r="H103" s="11"/>
      <c r="I103" s="34" t="s">
        <v>155</v>
      </c>
      <c r="J103" s="32" t="s">
        <v>154</v>
      </c>
      <c r="K103" s="35">
        <v>273599300</v>
      </c>
      <c r="L103" s="35"/>
      <c r="M103" s="35"/>
      <c r="N103" s="35"/>
      <c r="O103" s="35"/>
      <c r="P103" s="35">
        <v>212652900</v>
      </c>
      <c r="Q103" s="35">
        <v>245484800</v>
      </c>
    </row>
    <row r="104" spans="1:17" ht="117.75" customHeight="1">
      <c r="A104" s="22" t="s">
        <v>237</v>
      </c>
      <c r="B104" s="11" t="s">
        <v>282</v>
      </c>
      <c r="C104" s="33" t="s">
        <v>160</v>
      </c>
      <c r="D104" s="33" t="s">
        <v>161</v>
      </c>
      <c r="E104" s="33" t="s">
        <v>163</v>
      </c>
      <c r="F104" s="33" t="s">
        <v>162</v>
      </c>
      <c r="G104" s="11"/>
      <c r="H104" s="11"/>
      <c r="I104" s="34"/>
      <c r="J104" s="32"/>
      <c r="K104" s="35"/>
      <c r="L104" s="35"/>
      <c r="M104" s="35"/>
      <c r="N104" s="35"/>
      <c r="O104" s="35"/>
      <c r="P104" s="35">
        <v>6600</v>
      </c>
      <c r="Q104" s="35">
        <v>6600</v>
      </c>
    </row>
    <row r="105" spans="1:17" ht="194.25" hidden="1" customHeight="1">
      <c r="A105" s="22" t="s">
        <v>59</v>
      </c>
      <c r="B105" s="11" t="s">
        <v>142</v>
      </c>
      <c r="C105" s="33" t="s">
        <v>160</v>
      </c>
      <c r="D105" s="33" t="s">
        <v>161</v>
      </c>
      <c r="E105" s="33" t="s">
        <v>163</v>
      </c>
      <c r="F105" s="33" t="s">
        <v>162</v>
      </c>
      <c r="G105" s="11"/>
      <c r="H105" s="11"/>
      <c r="I105" s="34" t="s">
        <v>147</v>
      </c>
      <c r="J105" s="32" t="s">
        <v>146</v>
      </c>
      <c r="K105" s="35"/>
      <c r="L105" s="35"/>
      <c r="M105" s="35"/>
      <c r="N105" s="35"/>
      <c r="O105" s="35"/>
      <c r="P105" s="35"/>
      <c r="Q105" s="35"/>
    </row>
    <row r="106" spans="1:17" ht="66.75" customHeight="1">
      <c r="A106" s="22" t="s">
        <v>60</v>
      </c>
      <c r="B106" s="11" t="s">
        <v>241</v>
      </c>
      <c r="C106" s="33" t="s">
        <v>160</v>
      </c>
      <c r="D106" s="33" t="s">
        <v>161</v>
      </c>
      <c r="E106" s="33" t="s">
        <v>163</v>
      </c>
      <c r="F106" s="33" t="s">
        <v>162</v>
      </c>
      <c r="G106" s="11"/>
      <c r="H106" s="11"/>
      <c r="I106" s="34" t="s">
        <v>155</v>
      </c>
      <c r="J106" s="32" t="s">
        <v>154</v>
      </c>
      <c r="K106" s="35">
        <v>112533500</v>
      </c>
      <c r="L106" s="35"/>
      <c r="M106" s="35"/>
      <c r="N106" s="35"/>
      <c r="O106" s="35"/>
      <c r="P106" s="35">
        <v>87225400</v>
      </c>
      <c r="Q106" s="35">
        <v>100729500</v>
      </c>
    </row>
    <row r="107" spans="1:17" ht="39">
      <c r="A107" s="22" t="s">
        <v>61</v>
      </c>
      <c r="B107" s="11" t="s">
        <v>242</v>
      </c>
      <c r="C107" s="33" t="s">
        <v>160</v>
      </c>
      <c r="D107" s="33" t="s">
        <v>161</v>
      </c>
      <c r="E107" s="33" t="s">
        <v>163</v>
      </c>
      <c r="F107" s="33" t="s">
        <v>162</v>
      </c>
      <c r="G107" s="11"/>
      <c r="H107" s="11"/>
      <c r="I107" s="34" t="s">
        <v>147</v>
      </c>
      <c r="J107" s="32" t="s">
        <v>146</v>
      </c>
      <c r="K107" s="35">
        <v>14436000</v>
      </c>
      <c r="L107" s="35"/>
      <c r="M107" s="35"/>
      <c r="N107" s="35"/>
      <c r="O107" s="35"/>
      <c r="P107" s="35">
        <v>14436000</v>
      </c>
      <c r="Q107" s="35">
        <v>14436000</v>
      </c>
    </row>
    <row r="108" spans="1:17" ht="41.25" customHeight="1">
      <c r="A108" s="23" t="s">
        <v>62</v>
      </c>
      <c r="B108" s="11" t="s">
        <v>243</v>
      </c>
      <c r="C108" s="33" t="s">
        <v>160</v>
      </c>
      <c r="D108" s="33" t="s">
        <v>161</v>
      </c>
      <c r="E108" s="33" t="s">
        <v>163</v>
      </c>
      <c r="F108" s="33" t="s">
        <v>162</v>
      </c>
      <c r="G108" s="11"/>
      <c r="H108" s="11"/>
      <c r="I108" s="34" t="s">
        <v>147</v>
      </c>
      <c r="J108" s="32" t="s">
        <v>146</v>
      </c>
      <c r="K108" s="35">
        <v>311500</v>
      </c>
      <c r="L108" s="35"/>
      <c r="M108" s="35"/>
      <c r="N108" s="35"/>
      <c r="O108" s="35"/>
      <c r="P108" s="35">
        <v>250900</v>
      </c>
      <c r="Q108" s="35">
        <v>288300</v>
      </c>
    </row>
    <row r="109" spans="1:17" ht="51.75">
      <c r="A109" s="23" t="s">
        <v>63</v>
      </c>
      <c r="B109" s="11" t="s">
        <v>244</v>
      </c>
      <c r="C109" s="33" t="s">
        <v>160</v>
      </c>
      <c r="D109" s="33" t="s">
        <v>161</v>
      </c>
      <c r="E109" s="33" t="s">
        <v>163</v>
      </c>
      <c r="F109" s="33" t="s">
        <v>162</v>
      </c>
      <c r="G109" s="11"/>
      <c r="H109" s="11"/>
      <c r="I109" s="34" t="s">
        <v>147</v>
      </c>
      <c r="J109" s="32" t="s">
        <v>146</v>
      </c>
      <c r="K109" s="35">
        <v>354000</v>
      </c>
      <c r="L109" s="35"/>
      <c r="M109" s="35"/>
      <c r="N109" s="35"/>
      <c r="O109" s="35"/>
      <c r="P109" s="35">
        <v>396000</v>
      </c>
      <c r="Q109" s="35">
        <v>439400</v>
      </c>
    </row>
    <row r="110" spans="1:17" ht="43.5" customHeight="1">
      <c r="A110" s="23" t="s">
        <v>64</v>
      </c>
      <c r="B110" s="11" t="s">
        <v>245</v>
      </c>
      <c r="C110" s="33" t="s">
        <v>160</v>
      </c>
      <c r="D110" s="33" t="s">
        <v>161</v>
      </c>
      <c r="E110" s="33" t="s">
        <v>163</v>
      </c>
      <c r="F110" s="33" t="s">
        <v>162</v>
      </c>
      <c r="G110" s="11"/>
      <c r="H110" s="11"/>
      <c r="I110" s="34" t="s">
        <v>151</v>
      </c>
      <c r="J110" s="32" t="s">
        <v>150</v>
      </c>
      <c r="K110" s="35">
        <v>1891000</v>
      </c>
      <c r="L110" s="35"/>
      <c r="M110" s="35"/>
      <c r="N110" s="35"/>
      <c r="O110" s="35"/>
      <c r="P110" s="35">
        <v>1891000</v>
      </c>
      <c r="Q110" s="35">
        <v>1891000</v>
      </c>
    </row>
    <row r="111" spans="1:17" ht="42" customHeight="1">
      <c r="A111" s="22" t="s">
        <v>65</v>
      </c>
      <c r="B111" s="11" t="s">
        <v>246</v>
      </c>
      <c r="C111" s="33" t="s">
        <v>160</v>
      </c>
      <c r="D111" s="33" t="s">
        <v>161</v>
      </c>
      <c r="E111" s="33" t="s">
        <v>163</v>
      </c>
      <c r="F111" s="33" t="s">
        <v>162</v>
      </c>
      <c r="G111" s="11"/>
      <c r="H111" s="11"/>
      <c r="I111" s="34" t="s">
        <v>147</v>
      </c>
      <c r="J111" s="32" t="s">
        <v>146</v>
      </c>
      <c r="K111" s="35">
        <v>56100</v>
      </c>
      <c r="L111" s="35"/>
      <c r="M111" s="35"/>
      <c r="N111" s="35"/>
      <c r="O111" s="35"/>
      <c r="P111" s="35">
        <v>46100</v>
      </c>
      <c r="Q111" s="35">
        <v>52800</v>
      </c>
    </row>
    <row r="112" spans="1:17" ht="41.25" customHeight="1">
      <c r="A112" s="23" t="s">
        <v>66</v>
      </c>
      <c r="B112" s="11" t="s">
        <v>247</v>
      </c>
      <c r="C112" s="33" t="s">
        <v>160</v>
      </c>
      <c r="D112" s="33" t="s">
        <v>161</v>
      </c>
      <c r="E112" s="33" t="s">
        <v>163</v>
      </c>
      <c r="F112" s="33" t="s">
        <v>162</v>
      </c>
      <c r="G112" s="11"/>
      <c r="H112" s="11"/>
      <c r="I112" s="34" t="s">
        <v>147</v>
      </c>
      <c r="J112" s="32" t="s">
        <v>146</v>
      </c>
      <c r="K112" s="35">
        <v>1529700</v>
      </c>
      <c r="L112" s="35"/>
      <c r="M112" s="35"/>
      <c r="N112" s="35"/>
      <c r="O112" s="35"/>
      <c r="P112" s="35">
        <v>1240900</v>
      </c>
      <c r="Q112" s="35">
        <v>1587700</v>
      </c>
    </row>
    <row r="113" spans="1:17" ht="65.25" customHeight="1">
      <c r="A113" s="23" t="s">
        <v>67</v>
      </c>
      <c r="B113" s="11" t="s">
        <v>248</v>
      </c>
      <c r="C113" s="33" t="s">
        <v>160</v>
      </c>
      <c r="D113" s="33" t="s">
        <v>161</v>
      </c>
      <c r="E113" s="33" t="s">
        <v>163</v>
      </c>
      <c r="F113" s="33" t="s">
        <v>162</v>
      </c>
      <c r="G113" s="11"/>
      <c r="H113" s="11"/>
      <c r="I113" s="34" t="s">
        <v>147</v>
      </c>
      <c r="J113" s="32" t="s">
        <v>146</v>
      </c>
      <c r="K113" s="35">
        <v>78800</v>
      </c>
      <c r="L113" s="35"/>
      <c r="M113" s="35"/>
      <c r="N113" s="35"/>
      <c r="O113" s="35"/>
      <c r="P113" s="35">
        <v>74200</v>
      </c>
      <c r="Q113" s="35">
        <v>85300</v>
      </c>
    </row>
    <row r="114" spans="1:17" ht="55.5" customHeight="1">
      <c r="A114" s="19" t="s">
        <v>68</v>
      </c>
      <c r="B114" s="11" t="s">
        <v>249</v>
      </c>
      <c r="C114" s="33" t="s">
        <v>160</v>
      </c>
      <c r="D114" s="33" t="s">
        <v>161</v>
      </c>
      <c r="E114" s="33" t="s">
        <v>163</v>
      </c>
      <c r="F114" s="33" t="s">
        <v>162</v>
      </c>
      <c r="G114" s="11"/>
      <c r="H114" s="11"/>
      <c r="I114" s="34" t="s">
        <v>147</v>
      </c>
      <c r="J114" s="32" t="s">
        <v>146</v>
      </c>
      <c r="K114" s="35"/>
      <c r="L114" s="35"/>
      <c r="M114" s="35"/>
      <c r="N114" s="35"/>
      <c r="O114" s="35"/>
      <c r="P114" s="35">
        <v>7500</v>
      </c>
      <c r="Q114" s="35">
        <v>7500</v>
      </c>
    </row>
    <row r="115" spans="1:17" ht="79.5" customHeight="1">
      <c r="A115" s="24" t="s">
        <v>69</v>
      </c>
      <c r="B115" s="11" t="s">
        <v>250</v>
      </c>
      <c r="C115" s="33" t="s">
        <v>160</v>
      </c>
      <c r="D115" s="33" t="s">
        <v>161</v>
      </c>
      <c r="E115" s="33" t="s">
        <v>163</v>
      </c>
      <c r="F115" s="33" t="s">
        <v>162</v>
      </c>
      <c r="G115" s="11"/>
      <c r="H115" s="11"/>
      <c r="I115" s="34" t="s">
        <v>147</v>
      </c>
      <c r="J115" s="32" t="s">
        <v>146</v>
      </c>
      <c r="K115" s="35">
        <v>446300</v>
      </c>
      <c r="L115" s="35"/>
      <c r="M115" s="35"/>
      <c r="N115" s="35"/>
      <c r="O115" s="35"/>
      <c r="P115" s="35">
        <v>446300</v>
      </c>
      <c r="Q115" s="35">
        <v>446300</v>
      </c>
    </row>
    <row r="116" spans="1:17" ht="117" customHeight="1">
      <c r="A116" s="24" t="s">
        <v>70</v>
      </c>
      <c r="B116" s="11" t="s">
        <v>251</v>
      </c>
      <c r="C116" s="33" t="s">
        <v>160</v>
      </c>
      <c r="D116" s="33" t="s">
        <v>161</v>
      </c>
      <c r="E116" s="33" t="s">
        <v>163</v>
      </c>
      <c r="F116" s="33" t="s">
        <v>162</v>
      </c>
      <c r="G116" s="11"/>
      <c r="H116" s="11"/>
      <c r="I116" s="34" t="s">
        <v>147</v>
      </c>
      <c r="J116" s="32" t="s">
        <v>146</v>
      </c>
      <c r="K116" s="35"/>
      <c r="L116" s="35"/>
      <c r="M116" s="35"/>
      <c r="N116" s="35"/>
      <c r="O116" s="35"/>
      <c r="P116" s="35">
        <v>162900</v>
      </c>
      <c r="Q116" s="35">
        <v>162900</v>
      </c>
    </row>
    <row r="117" spans="1:17" ht="65.25" hidden="1" customHeight="1">
      <c r="A117" s="22" t="s">
        <v>71</v>
      </c>
      <c r="C117" s="33" t="s">
        <v>160</v>
      </c>
      <c r="D117" s="33" t="s">
        <v>161</v>
      </c>
      <c r="E117" s="33" t="s">
        <v>163</v>
      </c>
      <c r="F117" s="33" t="s">
        <v>162</v>
      </c>
      <c r="G117" s="11"/>
      <c r="H117" s="11"/>
      <c r="I117" s="34"/>
      <c r="J117" s="32"/>
      <c r="K117" s="35"/>
      <c r="L117" s="35"/>
      <c r="M117" s="35"/>
      <c r="N117" s="35"/>
      <c r="O117" s="35"/>
      <c r="P117" s="35"/>
      <c r="Q117" s="35"/>
    </row>
    <row r="118" spans="1:17" ht="131.25" customHeight="1">
      <c r="A118" s="22" t="s">
        <v>72</v>
      </c>
      <c r="B118" s="11" t="s">
        <v>252</v>
      </c>
      <c r="C118" s="33" t="s">
        <v>160</v>
      </c>
      <c r="D118" s="33" t="s">
        <v>161</v>
      </c>
      <c r="E118" s="33" t="s">
        <v>163</v>
      </c>
      <c r="F118" s="33" t="s">
        <v>162</v>
      </c>
      <c r="G118" s="11"/>
      <c r="H118" s="11"/>
      <c r="I118" s="34" t="s">
        <v>155</v>
      </c>
      <c r="J118" s="32" t="s">
        <v>154</v>
      </c>
      <c r="K118" s="35">
        <v>71100</v>
      </c>
      <c r="L118" s="35"/>
      <c r="M118" s="35"/>
      <c r="N118" s="35"/>
      <c r="O118" s="35"/>
      <c r="P118" s="35">
        <v>94800</v>
      </c>
      <c r="Q118" s="35">
        <v>94800</v>
      </c>
    </row>
    <row r="119" spans="1:17" ht="44.25" customHeight="1">
      <c r="A119" s="22" t="s">
        <v>73</v>
      </c>
      <c r="B119" s="11" t="s">
        <v>189</v>
      </c>
      <c r="C119" s="34" t="s">
        <v>160</v>
      </c>
      <c r="D119" s="33" t="s">
        <v>161</v>
      </c>
      <c r="E119" s="33" t="s">
        <v>163</v>
      </c>
      <c r="F119" s="33" t="s">
        <v>162</v>
      </c>
      <c r="G119" s="11"/>
      <c r="H119" s="11"/>
      <c r="I119" s="34" t="s">
        <v>147</v>
      </c>
      <c r="J119" s="32" t="s">
        <v>146</v>
      </c>
      <c r="K119" s="35"/>
      <c r="L119" s="35"/>
      <c r="M119" s="35"/>
      <c r="N119" s="35"/>
      <c r="O119" s="35"/>
      <c r="P119" s="35">
        <v>126000</v>
      </c>
      <c r="Q119" s="35">
        <v>171000</v>
      </c>
    </row>
    <row r="120" spans="1:17" ht="64.5">
      <c r="A120" s="22" t="s">
        <v>279</v>
      </c>
      <c r="B120" s="11" t="s">
        <v>262</v>
      </c>
      <c r="C120" s="33" t="s">
        <v>160</v>
      </c>
      <c r="D120" s="33" t="s">
        <v>161</v>
      </c>
      <c r="E120" s="33" t="s">
        <v>163</v>
      </c>
      <c r="F120" s="33" t="s">
        <v>162</v>
      </c>
      <c r="G120" s="11"/>
      <c r="H120" s="11"/>
      <c r="I120" s="34" t="s">
        <v>147</v>
      </c>
      <c r="J120" s="32" t="s">
        <v>146</v>
      </c>
      <c r="K120" s="35"/>
      <c r="L120" s="35"/>
      <c r="M120" s="35"/>
      <c r="N120" s="35"/>
      <c r="O120" s="35"/>
      <c r="P120" s="35">
        <v>69200</v>
      </c>
      <c r="Q120" s="35">
        <v>69200</v>
      </c>
    </row>
    <row r="121" spans="1:17" ht="118.5" customHeight="1">
      <c r="A121" s="24" t="s">
        <v>74</v>
      </c>
      <c r="B121" s="11" t="s">
        <v>253</v>
      </c>
      <c r="C121" s="33" t="s">
        <v>160</v>
      </c>
      <c r="D121" s="33" t="s">
        <v>161</v>
      </c>
      <c r="E121" s="33" t="s">
        <v>163</v>
      </c>
      <c r="F121" s="33" t="s">
        <v>162</v>
      </c>
      <c r="G121" s="11"/>
      <c r="H121" s="11"/>
      <c r="I121" s="34" t="s">
        <v>147</v>
      </c>
      <c r="J121" s="32" t="s">
        <v>146</v>
      </c>
      <c r="K121" s="35"/>
      <c r="L121" s="35"/>
      <c r="M121" s="35"/>
      <c r="N121" s="35"/>
      <c r="O121" s="35"/>
      <c r="P121" s="35">
        <v>308500</v>
      </c>
      <c r="Q121" s="35">
        <v>308500</v>
      </c>
    </row>
    <row r="122" spans="1:17" ht="27" customHeight="1">
      <c r="A122" s="22" t="s">
        <v>75</v>
      </c>
      <c r="B122" s="11" t="s">
        <v>254</v>
      </c>
      <c r="C122" s="33" t="s">
        <v>160</v>
      </c>
      <c r="D122" s="33" t="s">
        <v>161</v>
      </c>
      <c r="E122" s="33" t="s">
        <v>163</v>
      </c>
      <c r="F122" s="33" t="s">
        <v>162</v>
      </c>
      <c r="G122" s="11"/>
      <c r="H122" s="11"/>
      <c r="I122" s="34" t="s">
        <v>147</v>
      </c>
      <c r="J122" s="32" t="s">
        <v>146</v>
      </c>
      <c r="K122" s="35">
        <v>311500</v>
      </c>
      <c r="L122" s="35"/>
      <c r="M122" s="35"/>
      <c r="N122" s="35"/>
      <c r="O122" s="35"/>
      <c r="P122" s="35">
        <v>260900</v>
      </c>
      <c r="Q122" s="35">
        <v>288300</v>
      </c>
    </row>
    <row r="123" spans="1:17" ht="78.75" customHeight="1">
      <c r="A123" s="22" t="s">
        <v>76</v>
      </c>
      <c r="B123" s="11" t="s">
        <v>255</v>
      </c>
      <c r="C123" s="33" t="s">
        <v>160</v>
      </c>
      <c r="D123" s="33" t="s">
        <v>161</v>
      </c>
      <c r="E123" s="33" t="s">
        <v>163</v>
      </c>
      <c r="F123" s="33" t="s">
        <v>162</v>
      </c>
      <c r="G123" s="11"/>
      <c r="H123" s="11"/>
      <c r="I123" s="34" t="s">
        <v>147</v>
      </c>
      <c r="J123" s="32" t="s">
        <v>146</v>
      </c>
      <c r="K123" s="35">
        <v>2552500</v>
      </c>
      <c r="L123" s="35"/>
      <c r="M123" s="35"/>
      <c r="N123" s="35"/>
      <c r="O123" s="35"/>
      <c r="P123" s="35">
        <v>3999700</v>
      </c>
      <c r="Q123" s="35">
        <v>4159700</v>
      </c>
    </row>
    <row r="124" spans="1:17" ht="55.5" customHeight="1">
      <c r="A124" s="22" t="s">
        <v>77</v>
      </c>
      <c r="B124" s="11" t="s">
        <v>256</v>
      </c>
      <c r="C124" s="33" t="s">
        <v>160</v>
      </c>
      <c r="D124" s="33" t="s">
        <v>161</v>
      </c>
      <c r="E124" s="33" t="s">
        <v>163</v>
      </c>
      <c r="F124" s="33" t="s">
        <v>162</v>
      </c>
      <c r="G124" s="11"/>
      <c r="H124" s="11"/>
      <c r="I124" s="34" t="s">
        <v>147</v>
      </c>
      <c r="J124" s="32" t="s">
        <v>146</v>
      </c>
      <c r="K124" s="35">
        <v>5600700</v>
      </c>
      <c r="L124" s="35"/>
      <c r="M124" s="35"/>
      <c r="N124" s="35"/>
      <c r="O124" s="35"/>
      <c r="P124" s="35">
        <v>8385800</v>
      </c>
      <c r="Q124" s="35">
        <v>8385800</v>
      </c>
    </row>
    <row r="125" spans="1:17" ht="66" customHeight="1">
      <c r="A125" s="24" t="s">
        <v>78</v>
      </c>
      <c r="B125" s="11" t="s">
        <v>257</v>
      </c>
      <c r="C125" s="33" t="s">
        <v>160</v>
      </c>
      <c r="D125" s="33" t="s">
        <v>161</v>
      </c>
      <c r="E125" s="33" t="s">
        <v>163</v>
      </c>
      <c r="F125" s="33" t="s">
        <v>162</v>
      </c>
      <c r="G125" s="11"/>
      <c r="H125" s="11"/>
      <c r="I125" s="34" t="s">
        <v>155</v>
      </c>
      <c r="J125" s="32" t="s">
        <v>154</v>
      </c>
      <c r="K125" s="35">
        <v>1665200</v>
      </c>
      <c r="L125" s="35"/>
      <c r="M125" s="35"/>
      <c r="N125" s="35"/>
      <c r="O125" s="35"/>
      <c r="P125" s="35">
        <v>2220000</v>
      </c>
      <c r="Q125" s="35">
        <v>2220000</v>
      </c>
    </row>
    <row r="126" spans="1:17" ht="53.25" customHeight="1">
      <c r="A126" s="19" t="s">
        <v>94</v>
      </c>
      <c r="B126" s="11" t="s">
        <v>258</v>
      </c>
      <c r="C126" s="33" t="s">
        <v>160</v>
      </c>
      <c r="D126" s="33" t="s">
        <v>161</v>
      </c>
      <c r="E126" s="33" t="s">
        <v>163</v>
      </c>
      <c r="F126" s="33" t="s">
        <v>162</v>
      </c>
      <c r="G126" s="11"/>
      <c r="H126" s="11"/>
      <c r="I126" s="34" t="s">
        <v>147</v>
      </c>
      <c r="J126" s="32" t="s">
        <v>146</v>
      </c>
      <c r="K126" s="35">
        <v>18200</v>
      </c>
      <c r="L126" s="35"/>
      <c r="M126" s="35"/>
      <c r="N126" s="35"/>
      <c r="O126" s="35"/>
      <c r="P126" s="35">
        <v>200000</v>
      </c>
      <c r="Q126" s="35">
        <v>7000</v>
      </c>
    </row>
    <row r="127" spans="1:17" ht="92.25" hidden="1" customHeight="1">
      <c r="A127" s="17" t="s">
        <v>95</v>
      </c>
      <c r="B127" s="11" t="s">
        <v>143</v>
      </c>
      <c r="C127" s="33" t="s">
        <v>160</v>
      </c>
      <c r="D127" s="33" t="s">
        <v>161</v>
      </c>
      <c r="E127" s="33" t="s">
        <v>163</v>
      </c>
      <c r="F127" s="33" t="s">
        <v>162</v>
      </c>
      <c r="G127" s="11"/>
      <c r="H127" s="11"/>
      <c r="I127" s="34" t="s">
        <v>147</v>
      </c>
      <c r="J127" s="32" t="s">
        <v>146</v>
      </c>
      <c r="K127" s="35">
        <v>0</v>
      </c>
      <c r="L127" s="35"/>
      <c r="M127" s="35"/>
      <c r="N127" s="35"/>
      <c r="O127" s="35"/>
      <c r="P127" s="35">
        <v>0</v>
      </c>
      <c r="Q127" s="35">
        <v>0</v>
      </c>
    </row>
    <row r="128" spans="1:17" ht="90" hidden="1">
      <c r="A128" s="17" t="s">
        <v>79</v>
      </c>
      <c r="B128" s="11"/>
      <c r="C128" s="33" t="s">
        <v>160</v>
      </c>
      <c r="D128" s="33" t="s">
        <v>161</v>
      </c>
      <c r="E128" s="33" t="s">
        <v>163</v>
      </c>
      <c r="F128" s="33" t="s">
        <v>162</v>
      </c>
      <c r="G128" s="11"/>
      <c r="H128" s="11"/>
      <c r="I128" s="34"/>
      <c r="J128" s="32"/>
      <c r="K128" s="35"/>
      <c r="L128" s="35"/>
      <c r="M128" s="35"/>
      <c r="N128" s="35"/>
      <c r="O128" s="35"/>
      <c r="P128" s="35"/>
      <c r="Q128" s="35"/>
    </row>
    <row r="129" spans="1:17" ht="51.75">
      <c r="A129" s="25" t="s">
        <v>80</v>
      </c>
      <c r="B129" s="11" t="s">
        <v>259</v>
      </c>
      <c r="C129" s="33" t="s">
        <v>160</v>
      </c>
      <c r="D129" s="33" t="s">
        <v>161</v>
      </c>
      <c r="E129" s="33" t="s">
        <v>163</v>
      </c>
      <c r="F129" s="33" t="s">
        <v>162</v>
      </c>
      <c r="G129" s="11"/>
      <c r="H129" s="11"/>
      <c r="I129" s="34" t="s">
        <v>147</v>
      </c>
      <c r="J129" s="32" t="s">
        <v>146</v>
      </c>
      <c r="K129" s="35">
        <v>301500</v>
      </c>
      <c r="L129" s="35"/>
      <c r="M129" s="35"/>
      <c r="N129" s="35"/>
      <c r="O129" s="35"/>
      <c r="P129" s="35">
        <v>301500</v>
      </c>
      <c r="Q129" s="35">
        <v>301500</v>
      </c>
    </row>
    <row r="130" spans="1:17" ht="39">
      <c r="A130" s="19" t="s">
        <v>81</v>
      </c>
      <c r="B130" s="11" t="s">
        <v>260</v>
      </c>
      <c r="C130" s="33" t="s">
        <v>160</v>
      </c>
      <c r="D130" s="33" t="s">
        <v>161</v>
      </c>
      <c r="E130" s="33" t="s">
        <v>163</v>
      </c>
      <c r="F130" s="33" t="s">
        <v>162</v>
      </c>
      <c r="G130" s="11"/>
      <c r="H130" s="11"/>
      <c r="I130" s="34" t="s">
        <v>147</v>
      </c>
      <c r="J130" s="32" t="s">
        <v>146</v>
      </c>
      <c r="K130" s="35">
        <v>2100100</v>
      </c>
      <c r="L130" s="35"/>
      <c r="M130" s="35"/>
      <c r="N130" s="35"/>
      <c r="O130" s="35"/>
      <c r="P130" s="35">
        <v>2135100</v>
      </c>
      <c r="Q130" s="35">
        <v>2135100</v>
      </c>
    </row>
    <row r="131" spans="1:17" ht="57" hidden="1" customHeight="1">
      <c r="A131" s="26" t="s">
        <v>82</v>
      </c>
      <c r="B131" s="11"/>
      <c r="C131" s="11"/>
      <c r="D131" s="11"/>
      <c r="E131" s="33" t="s">
        <v>163</v>
      </c>
      <c r="F131" s="33" t="s">
        <v>162</v>
      </c>
      <c r="G131" s="11"/>
      <c r="H131" s="11"/>
      <c r="I131" s="34"/>
      <c r="J131" s="32"/>
      <c r="K131" s="35"/>
      <c r="L131" s="35"/>
      <c r="M131" s="35"/>
      <c r="N131" s="35"/>
      <c r="O131" s="35"/>
      <c r="P131" s="35"/>
      <c r="Q131" s="35"/>
    </row>
    <row r="132" spans="1:17" ht="68.25" customHeight="1">
      <c r="A132" s="20" t="s">
        <v>83</v>
      </c>
      <c r="B132" s="11" t="s">
        <v>261</v>
      </c>
      <c r="C132" s="33" t="s">
        <v>160</v>
      </c>
      <c r="D132" s="33" t="s">
        <v>161</v>
      </c>
      <c r="E132" s="33" t="s">
        <v>163</v>
      </c>
      <c r="F132" s="33" t="s">
        <v>162</v>
      </c>
      <c r="G132" s="11"/>
      <c r="H132" s="11"/>
      <c r="I132" s="34" t="s">
        <v>151</v>
      </c>
      <c r="J132" s="32" t="s">
        <v>150</v>
      </c>
      <c r="K132" s="35">
        <v>3917700</v>
      </c>
      <c r="L132" s="35"/>
      <c r="M132" s="35"/>
      <c r="N132" s="35"/>
      <c r="O132" s="35"/>
      <c r="P132" s="35">
        <v>3410300</v>
      </c>
      <c r="Q132" s="35">
        <v>3433100</v>
      </c>
    </row>
    <row r="133" spans="1:17" ht="38.25" hidden="1">
      <c r="A133" s="27" t="s">
        <v>84</v>
      </c>
      <c r="B133" s="11"/>
      <c r="C133" s="11"/>
      <c r="D133" s="11"/>
      <c r="E133" s="11"/>
      <c r="F133" s="11"/>
      <c r="G133" s="11"/>
      <c r="H133" s="11"/>
      <c r="I133" s="34"/>
      <c r="J133" s="32"/>
      <c r="K133" s="35"/>
      <c r="L133" s="35"/>
      <c r="M133" s="35"/>
      <c r="N133" s="35"/>
      <c r="O133" s="35"/>
      <c r="P133" s="35"/>
      <c r="Q133" s="35"/>
    </row>
    <row r="134" spans="1:17" ht="80.25" hidden="1" customHeight="1">
      <c r="A134" s="27" t="s">
        <v>85</v>
      </c>
      <c r="B134" s="11"/>
      <c r="C134" s="11"/>
      <c r="D134" s="11"/>
      <c r="E134" s="11"/>
      <c r="F134" s="11"/>
      <c r="G134" s="11"/>
      <c r="H134" s="11"/>
      <c r="I134" s="34"/>
      <c r="J134" s="32"/>
      <c r="K134" s="35"/>
      <c r="L134" s="35"/>
      <c r="M134" s="35"/>
      <c r="N134" s="35"/>
      <c r="O134" s="35"/>
      <c r="P134" s="35"/>
      <c r="Q134" s="35"/>
    </row>
    <row r="135" spans="1:17" ht="51.75" hidden="1">
      <c r="A135" s="28" t="s">
        <v>82</v>
      </c>
      <c r="B135" s="11"/>
      <c r="C135" s="11"/>
      <c r="D135" s="11"/>
      <c r="E135" s="11"/>
      <c r="F135" s="11"/>
      <c r="G135" s="11"/>
      <c r="H135" s="11"/>
      <c r="I135" s="34"/>
      <c r="J135" s="32"/>
      <c r="K135" s="35"/>
      <c r="L135" s="35"/>
      <c r="M135" s="35"/>
      <c r="N135" s="35"/>
      <c r="O135" s="35"/>
      <c r="P135" s="35"/>
      <c r="Q135" s="35"/>
    </row>
    <row r="136" spans="1:17" ht="63.75" hidden="1" customHeight="1">
      <c r="A136" s="28" t="s">
        <v>86</v>
      </c>
      <c r="B136" s="11"/>
      <c r="C136" s="11"/>
      <c r="D136" s="11"/>
      <c r="E136" s="11"/>
      <c r="F136" s="11"/>
      <c r="G136" s="11"/>
      <c r="H136" s="11"/>
      <c r="I136" s="34"/>
      <c r="J136" s="32"/>
      <c r="K136" s="35"/>
      <c r="L136" s="35"/>
      <c r="M136" s="35"/>
      <c r="N136" s="35"/>
      <c r="O136" s="35"/>
      <c r="P136" s="35"/>
      <c r="Q136" s="35"/>
    </row>
    <row r="137" spans="1:17" ht="29.25" hidden="1" customHeight="1">
      <c r="A137" s="20" t="s">
        <v>87</v>
      </c>
      <c r="B137" s="11"/>
      <c r="C137" s="11"/>
      <c r="D137" s="11"/>
      <c r="E137" s="11"/>
      <c r="F137" s="11"/>
      <c r="G137" s="11"/>
      <c r="H137" s="11"/>
      <c r="I137" s="34"/>
      <c r="J137" s="32"/>
      <c r="K137" s="35"/>
      <c r="L137" s="35"/>
      <c r="M137" s="35"/>
      <c r="N137" s="35"/>
      <c r="O137" s="35"/>
      <c r="P137" s="35"/>
      <c r="Q137" s="35"/>
    </row>
    <row r="138" spans="1:17" ht="26.25" hidden="1">
      <c r="A138" s="20" t="s">
        <v>88</v>
      </c>
      <c r="B138" s="11"/>
      <c r="C138" s="11"/>
      <c r="D138" s="11"/>
      <c r="E138" s="11"/>
      <c r="F138" s="11"/>
      <c r="G138" s="11"/>
      <c r="H138" s="11"/>
      <c r="I138" s="34"/>
      <c r="J138" s="32"/>
      <c r="K138" s="35"/>
      <c r="L138" s="35"/>
      <c r="M138" s="35"/>
      <c r="N138" s="35"/>
      <c r="O138" s="35"/>
      <c r="P138" s="35"/>
      <c r="Q138" s="35"/>
    </row>
    <row r="139" spans="1:17" ht="66" hidden="1" customHeight="1">
      <c r="A139" s="29" t="s">
        <v>89</v>
      </c>
      <c r="B139" s="11"/>
      <c r="C139" s="11"/>
      <c r="D139" s="11"/>
      <c r="E139" s="11"/>
      <c r="F139" s="11"/>
      <c r="G139" s="11"/>
      <c r="H139" s="11"/>
      <c r="I139" s="34"/>
      <c r="J139" s="32"/>
      <c r="K139" s="35"/>
      <c r="L139" s="35"/>
      <c r="M139" s="35"/>
      <c r="N139" s="35"/>
      <c r="O139" s="35"/>
      <c r="P139" s="35"/>
      <c r="Q139" s="35"/>
    </row>
    <row r="140" spans="1:17" ht="51.75" hidden="1">
      <c r="A140" s="20" t="s">
        <v>90</v>
      </c>
      <c r="B140" s="11"/>
      <c r="C140" s="11"/>
      <c r="D140" s="11"/>
      <c r="E140" s="11"/>
      <c r="F140" s="11"/>
      <c r="G140" s="11"/>
      <c r="H140" s="11"/>
      <c r="I140" s="34"/>
      <c r="J140" s="32"/>
      <c r="K140" s="35"/>
      <c r="L140" s="35"/>
      <c r="M140" s="35"/>
      <c r="N140" s="35"/>
      <c r="O140" s="35"/>
      <c r="P140" s="35"/>
      <c r="Q140" s="35"/>
    </row>
    <row r="141" spans="1:17">
      <c r="A141" s="30" t="s">
        <v>91</v>
      </c>
      <c r="B141" s="42"/>
      <c r="C141" s="42"/>
      <c r="D141" s="42"/>
      <c r="E141" s="42"/>
      <c r="F141" s="42"/>
      <c r="G141" s="42"/>
      <c r="H141" s="42"/>
      <c r="I141" s="43"/>
      <c r="J141" s="44"/>
      <c r="K141" s="45">
        <f t="shared" ref="K141:Q141" si="12">K10+K72</f>
        <v>1113702100</v>
      </c>
      <c r="L141" s="45">
        <f t="shared" si="12"/>
        <v>0</v>
      </c>
      <c r="M141" s="45">
        <f t="shared" si="12"/>
        <v>0</v>
      </c>
      <c r="N141" s="45">
        <f t="shared" si="12"/>
        <v>0</v>
      </c>
      <c r="O141" s="45">
        <f t="shared" si="12"/>
        <v>0</v>
      </c>
      <c r="P141" s="45">
        <f t="shared" si="12"/>
        <v>917756700</v>
      </c>
      <c r="Q141" s="45">
        <f t="shared" si="12"/>
        <v>893107600</v>
      </c>
    </row>
    <row r="145" spans="1:11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</row>
    <row r="146" spans="1:11">
      <c r="A146" s="48" t="s">
        <v>238</v>
      </c>
      <c r="B146" s="48"/>
      <c r="C146" s="48"/>
      <c r="D146" s="48"/>
      <c r="E146" s="48"/>
      <c r="F146" s="48" t="s">
        <v>186</v>
      </c>
      <c r="G146" s="48"/>
      <c r="H146" s="48"/>
      <c r="I146" s="48"/>
      <c r="J146" s="48"/>
    </row>
  </sheetData>
  <mergeCells count="31">
    <mergeCell ref="A1:Q1"/>
    <mergeCell ref="A2:Q2"/>
    <mergeCell ref="A4:Q4"/>
    <mergeCell ref="A3:Q3"/>
    <mergeCell ref="A7:B7"/>
    <mergeCell ref="C7:F7"/>
    <mergeCell ref="P7:Q7"/>
    <mergeCell ref="E5:K5"/>
    <mergeCell ref="I7:J7"/>
    <mergeCell ref="K7:O7"/>
    <mergeCell ref="G7:H7"/>
    <mergeCell ref="P12:P15"/>
    <mergeCell ref="Q12:Q15"/>
    <mergeCell ref="K38:K41"/>
    <mergeCell ref="L38:L41"/>
    <mergeCell ref="M38:M41"/>
    <mergeCell ref="N38:N41"/>
    <mergeCell ref="O38:O41"/>
    <mergeCell ref="P38:P41"/>
    <mergeCell ref="Q38:Q41"/>
    <mergeCell ref="K12:K15"/>
    <mergeCell ref="L12:L15"/>
    <mergeCell ref="M12:M15"/>
    <mergeCell ref="N12:N15"/>
    <mergeCell ref="O12:O15"/>
    <mergeCell ref="P47:P51"/>
    <mergeCell ref="Q47:Q51"/>
    <mergeCell ref="P52:P69"/>
    <mergeCell ref="Q52:Q69"/>
    <mergeCell ref="K47:K51"/>
    <mergeCell ref="K52:K69"/>
  </mergeCells>
  <pageMargins left="0.15748031496062992" right="0.15748031496062992" top="0.35433070866141736" bottom="0.35433070866141736" header="0.31496062992125984" footer="0.31496062992125984"/>
  <pageSetup paperSize="9" scale="54" fitToWidth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7"/>
    <Parameter Name="ReportMode" Type="System.Int32" Value="7"/>
  </Parameters>
</MailMerge>
</file>

<file path=customXml/itemProps1.xml><?xml version="1.0" encoding="utf-8"?>
<ds:datastoreItem xmlns:ds="http://schemas.openxmlformats.org/officeDocument/2006/customXml" ds:itemID="{BDA9D425-50E3-4B72-95A2-8279096BF5A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Sheet1|0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Осминина В.П.</dc:creator>
  <cp:lastModifiedBy>User</cp:lastModifiedBy>
  <cp:lastPrinted>2019-11-14T07:56:27Z</cp:lastPrinted>
  <dcterms:created xsi:type="dcterms:W3CDTF">2016-08-31T06:16:50Z</dcterms:created>
  <dcterms:modified xsi:type="dcterms:W3CDTF">2020-11-19T12:38:14Z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C:\Users\osminina\AppData\Local\Кейсистемс\Свод-СМАРТ\ReportManager\reestr_source_dohod__win_1_2.xlsx</vt:lpwstr>
  </property>
</Properties>
</file>