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3655" windowHeight="9405"/>
  </bookViews>
  <sheets>
    <sheet name="Документ" sheetId="2" r:id="rId1"/>
  </sheets>
  <definedNames>
    <definedName name="_xlnm.Print_Titles" localSheetId="0">Документ!$7:$7</definedName>
  </definedNames>
  <calcPr calcId="124519"/>
</workbook>
</file>

<file path=xl/calcChain.xml><?xml version="1.0" encoding="utf-8"?>
<calcChain xmlns="http://schemas.openxmlformats.org/spreadsheetml/2006/main">
  <c r="I43" i="2"/>
  <c r="I49"/>
  <c r="I22"/>
  <c r="I19"/>
  <c r="I17"/>
  <c r="I53" l="1"/>
  <c r="I32"/>
  <c r="I8"/>
  <c r="I51"/>
  <c r="I48"/>
  <c r="I44"/>
  <c r="I41"/>
  <c r="I34"/>
  <c r="I27"/>
</calcChain>
</file>

<file path=xl/sharedStrings.xml><?xml version="1.0" encoding="utf-8"?>
<sst xmlns="http://schemas.openxmlformats.org/spreadsheetml/2006/main" count="152" uniqueCount="103">
  <si>
    <t>Разд.</t>
  </si>
  <si>
    <t/>
  </si>
  <si>
    <t xml:space="preserve">  Общегосударственные вопросы</t>
  </si>
  <si>
    <t>000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</si>
  <si>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</si>
  <si>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</si>
  <si>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</si>
  <si>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</si>
  <si>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</si>
  <si>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</si>
  <si>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</si>
  <si>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Судебная система</t>
  </si>
  <si>
    <t>0105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</si>
  <si>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</si>
  <si>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</si>
  <si>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Резервные фонды</t>
  </si>
  <si>
    <t>0111</t>
  </si>
  <si>
    <t xml:space="preserve">    Другие общегосударственные вопросы</t>
  </si>
  <si>
    <t>0113</t>
  </si>
  <si>
    <t xml:space="preserve">  Национальная безопасность и правоохранительная деятельность</t>
  </si>
  <si>
    <t>0300</t>
  </si>
  <si>
    <t>0310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</si>
  <si>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</si>
  <si>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</si>
  <si>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</si>
  <si>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</si>
  <si>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</si>
  <si>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</si>
  <si>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Дорожное хозяйство (дорожные фонды)</t>
  </si>
  <si>
    <t>0409</t>
  </si>
  <si>
    <t xml:space="preserve">    Другие вопросы в области национальной экономики</t>
  </si>
  <si>
    <t>0412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</si>
  <si>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</si>
  <si>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</si>
  <si>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</si>
  <si>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</si>
  <si>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Коммунальное хозяйство</t>
  </si>
  <si>
    <t>0502</t>
  </si>
  <si>
    <t xml:space="preserve">    Благоустройство</t>
  </si>
  <si>
    <t>0503</t>
  </si>
  <si>
    <t xml:space="preserve">    Другие вопросы в области жилищно-коммунального хозяйства</t>
  </si>
  <si>
    <t>0505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</si>
  <si>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</si>
  <si>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</si>
  <si>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</si>
  <si>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</si>
  <si>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Общее образование</t>
  </si>
  <si>
    <t>0702</t>
  </si>
  <si>
    <t xml:space="preserve">    Дополнительное образование детей</t>
  </si>
  <si>
    <t>0703</t>
  </si>
  <si>
    <t xml:space="preserve">    Профессиональная подготовка, переподготовка и повышение квалификации</t>
  </si>
  <si>
    <t>0705</t>
  </si>
  <si>
    <t xml:space="preserve">    Молодёжная политика</t>
  </si>
  <si>
    <t>0707</t>
  </si>
  <si>
    <t xml:space="preserve">    Другие вопросы в области образования</t>
  </si>
  <si>
    <t>0709</t>
  </si>
  <si>
    <t xml:space="preserve">  Культура, кинематография</t>
  </si>
  <si>
    <t>0800</t>
  </si>
  <si>
    <t xml:space="preserve">    Культура</t>
  </si>
  <si>
    <t>0801</t>
  </si>
  <si>
    <t xml:space="preserve">    Другие вопросы в области культуры, кинематографии</t>
  </si>
  <si>
    <t>0804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</si>
  <si>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</si>
  <si>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</si>
  <si>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</si>
  <si>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</si>
  <si>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Социальное обеспечение населения</t>
  </si>
  <si>
    <t>1003</t>
  </si>
  <si>
    <t xml:space="preserve">    Охрана семьи и детства</t>
  </si>
  <si>
    <t>1004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</si>
  <si>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</si>
  <si>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</si>
  <si>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</si>
  <si>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</si>
  <si>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Массовый спорт</t>
  </si>
  <si>
    <t>1102</t>
  </si>
  <si>
    <t xml:space="preserve">  Обслуживание государственного и муниципального долга</t>
  </si>
  <si>
    <t>1300</t>
  </si>
  <si>
    <t xml:space="preserve">    Обслуживание государственного внутреннего и муниципального долга</t>
  </si>
  <si>
    <t>1301</t>
  </si>
  <si>
    <t xml:space="preserve">Всего расходов:   </t>
  </si>
  <si>
    <t>Наименование показателя</t>
  </si>
  <si>
    <t>РАСХОДЫ</t>
  </si>
  <si>
    <t>(тыс. руб.)</t>
  </si>
  <si>
    <t>Начальник Управления финансов</t>
  </si>
  <si>
    <t>И.П. Черепанова</t>
  </si>
  <si>
    <t>0107</t>
  </si>
  <si>
    <t>Обеспечение проведения выборов и референдумов</t>
  </si>
  <si>
    <t>0600</t>
  </si>
  <si>
    <t>0605</t>
  </si>
  <si>
    <t>Охрана окружающей среды</t>
  </si>
  <si>
    <t>Другие вопросы в области охраны окружающей среды</t>
  </si>
  <si>
    <t xml:space="preserve">Оценка ожидаемого исполнения консолидированного бюджета                       </t>
  </si>
  <si>
    <t>муниципального образования "Балезинский район"</t>
  </si>
  <si>
    <t xml:space="preserve">за 2021 год </t>
  </si>
  <si>
    <t>Сумма на 2021 год</t>
  </si>
  <si>
    <t>0200</t>
  </si>
  <si>
    <t>0203</t>
  </si>
  <si>
    <t>0406</t>
  </si>
  <si>
    <t>Защита населения и территории от чрезвычайных ситуаций природного и техногенного характера, пожарная безопасность</t>
  </si>
  <si>
    <t>Мобилизационная и вневойсковая подготовка</t>
  </si>
  <si>
    <t>Национальная оборона</t>
  </si>
  <si>
    <t>Водное хозяйство</t>
  </si>
</sst>
</file>

<file path=xl/styles.xml><?xml version="1.0" encoding="utf-8"?>
<styleSheet xmlns="http://schemas.openxmlformats.org/spreadsheetml/2006/main">
  <numFmts count="1">
    <numFmt numFmtId="164" formatCode="#,##0.0"/>
  </numFmts>
  <fonts count="17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"/>
    </font>
    <font>
      <sz val="12"/>
      <color rgb="FF000000"/>
      <name val="Arial"/>
    </font>
    <font>
      <sz val="12"/>
      <color rgb="FF000000"/>
      <name val="Arial"/>
    </font>
    <font>
      <u/>
      <sz val="12"/>
      <color rgb="FF000000"/>
      <name val="Arial"/>
    </font>
    <font>
      <sz val="8"/>
      <color rgb="FF000000"/>
      <name val="Arial Cyr"/>
    </font>
    <font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sz val="11"/>
      <name val="Arial"/>
      <family val="2"/>
      <charset val="204"/>
    </font>
    <font>
      <b/>
      <sz val="12"/>
      <color rgb="FF000000"/>
      <name val="Arial Cyr"/>
    </font>
    <font>
      <b/>
      <sz val="12"/>
      <color rgb="FF000000"/>
      <name val="Arial Cyr"/>
      <charset val="204"/>
    </font>
    <font>
      <b/>
      <sz val="12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3" fillId="0" borderId="1"/>
    <xf numFmtId="0" fontId="4" fillId="0" borderId="1"/>
    <xf numFmtId="0" fontId="5" fillId="0" borderId="1">
      <alignment horizontal="center" wrapText="1"/>
    </xf>
    <xf numFmtId="0" fontId="6" fillId="0" borderId="1">
      <alignment horizontal="center"/>
    </xf>
    <xf numFmtId="0" fontId="7" fillId="0" borderId="1"/>
    <xf numFmtId="0" fontId="8" fillId="0" borderId="1"/>
    <xf numFmtId="0" fontId="1" fillId="0" borderId="1">
      <alignment horizontal="right"/>
    </xf>
    <xf numFmtId="0" fontId="1" fillId="0" borderId="2">
      <alignment horizontal="center" vertical="center" wrapText="1"/>
    </xf>
    <xf numFmtId="0" fontId="9" fillId="0" borderId="2">
      <alignment vertical="top" wrapText="1"/>
    </xf>
    <xf numFmtId="1" fontId="1" fillId="0" borderId="2">
      <alignment horizontal="center" vertical="top" shrinkToFit="1"/>
    </xf>
    <xf numFmtId="4" fontId="9" fillId="2" borderId="2">
      <alignment horizontal="right" vertical="top" shrinkToFit="1"/>
    </xf>
    <xf numFmtId="4" fontId="9" fillId="3" borderId="2">
      <alignment horizontal="right" vertical="top" shrinkToFit="1"/>
    </xf>
    <xf numFmtId="0" fontId="9" fillId="0" borderId="3">
      <alignment horizontal="right"/>
    </xf>
    <xf numFmtId="4" fontId="9" fillId="2" borderId="3">
      <alignment horizontal="right" vertical="top" shrinkToFit="1"/>
    </xf>
    <xf numFmtId="4" fontId="9" fillId="3" borderId="3">
      <alignment horizontal="right" vertical="top" shrinkToFit="1"/>
    </xf>
    <xf numFmtId="0" fontId="1" fillId="0" borderId="1">
      <alignment horizontal="left" wrapText="1"/>
    </xf>
    <xf numFmtId="0" fontId="11" fillId="0" borderId="0"/>
    <xf numFmtId="0" fontId="11" fillId="0" borderId="0"/>
    <xf numFmtId="0" fontId="11" fillId="0" borderId="0"/>
    <xf numFmtId="0" fontId="8" fillId="0" borderId="1"/>
    <xf numFmtId="0" fontId="8" fillId="0" borderId="1"/>
    <xf numFmtId="0" fontId="10" fillId="4" borderId="1"/>
    <xf numFmtId="0" fontId="10" fillId="0" borderId="1"/>
    <xf numFmtId="0" fontId="5" fillId="0" borderId="1">
      <alignment horizontal="center"/>
    </xf>
    <xf numFmtId="1" fontId="1" fillId="0" borderId="2">
      <alignment horizontal="left" vertical="top" wrapText="1" indent="2"/>
    </xf>
    <xf numFmtId="4" fontId="9" fillId="0" borderId="2">
      <alignment horizontal="right" vertical="top" shrinkToFit="1"/>
    </xf>
    <xf numFmtId="4" fontId="1" fillId="0" borderId="2">
      <alignment horizontal="right" vertical="top" shrinkToFit="1"/>
    </xf>
    <xf numFmtId="0" fontId="13" fillId="0" borderId="1">
      <alignment horizontal="center" wrapText="1"/>
    </xf>
  </cellStyleXfs>
  <cellXfs count="30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4" fillId="0" borderId="1" xfId="5" applyNumberFormat="1" applyProtection="1"/>
    <xf numFmtId="0" fontId="7" fillId="0" borderId="1" xfId="8" applyNumberFormat="1" applyProtection="1"/>
    <xf numFmtId="0" fontId="8" fillId="0" borderId="1" xfId="9" applyNumberFormat="1" applyProtection="1"/>
    <xf numFmtId="0" fontId="1" fillId="0" borderId="2" xfId="11" applyNumberFormat="1" applyProtection="1">
      <alignment horizontal="center" vertical="center" wrapText="1"/>
    </xf>
    <xf numFmtId="0" fontId="9" fillId="0" borderId="2" xfId="12" applyNumberFormat="1" applyProtection="1">
      <alignment vertical="top" wrapText="1"/>
    </xf>
    <xf numFmtId="1" fontId="1" fillId="0" borderId="2" xfId="13" applyNumberFormat="1" applyProtection="1">
      <alignment horizontal="center" vertical="top" shrinkToFit="1"/>
    </xf>
    <xf numFmtId="0" fontId="9" fillId="0" borderId="3" xfId="16" applyNumberFormat="1" applyProtection="1">
      <alignment horizontal="right"/>
    </xf>
    <xf numFmtId="0" fontId="6" fillId="0" borderId="1" xfId="7" applyNumberFormat="1" applyAlignment="1" applyProtection="1"/>
    <xf numFmtId="0" fontId="6" fillId="0" borderId="1" xfId="7" applyAlignment="1"/>
    <xf numFmtId="4" fontId="9" fillId="0" borderId="2" xfId="15" applyNumberFormat="1" applyFill="1" applyProtection="1">
      <alignment horizontal="right" vertical="top" shrinkToFit="1"/>
    </xf>
    <xf numFmtId="4" fontId="9" fillId="0" borderId="3" xfId="18" applyNumberFormat="1" applyFill="1" applyProtection="1">
      <alignment horizontal="right" vertical="top" shrinkToFit="1"/>
    </xf>
    <xf numFmtId="0" fontId="12" fillId="0" borderId="1" xfId="0" applyFont="1" applyBorder="1" applyAlignment="1" applyProtection="1">
      <protection locked="0"/>
    </xf>
    <xf numFmtId="0" fontId="1" fillId="0" borderId="4" xfId="26" applyNumberFormat="1" applyFont="1" applyBorder="1" applyAlignment="1" applyProtection="1"/>
    <xf numFmtId="49" fontId="1" fillId="0" borderId="2" xfId="13" applyNumberFormat="1" applyProtection="1">
      <alignment horizontal="center" vertical="top" shrinkToFit="1"/>
    </xf>
    <xf numFmtId="0" fontId="9" fillId="0" borderId="2" xfId="12" applyNumberFormat="1" applyFill="1" applyProtection="1">
      <alignment vertical="top" wrapText="1"/>
    </xf>
    <xf numFmtId="0" fontId="16" fillId="0" borderId="5" xfId="27" applyNumberFormat="1" applyFont="1" applyBorder="1" applyAlignment="1" applyProtection="1">
      <alignment horizontal="left" wrapText="1" indent="2"/>
    </xf>
    <xf numFmtId="164" fontId="9" fillId="0" borderId="2" xfId="14" applyNumberFormat="1" applyFill="1" applyProtection="1">
      <alignment horizontal="right" vertical="top" shrinkToFit="1"/>
    </xf>
    <xf numFmtId="164" fontId="9" fillId="0" borderId="3" xfId="17" applyNumberFormat="1" applyFill="1" applyProtection="1">
      <alignment horizontal="right" vertical="top" shrinkToFit="1"/>
    </xf>
    <xf numFmtId="0" fontId="9" fillId="0" borderId="3" xfId="16" applyNumberFormat="1" applyProtection="1">
      <alignment horizontal="right"/>
    </xf>
    <xf numFmtId="0" fontId="9" fillId="0" borderId="3" xfId="16">
      <alignment horizontal="right"/>
    </xf>
    <xf numFmtId="0" fontId="1" fillId="0" borderId="1" xfId="19" applyNumberFormat="1" applyProtection="1">
      <alignment horizontal="left" wrapText="1"/>
    </xf>
    <xf numFmtId="0" fontId="1" fillId="0" borderId="1" xfId="19">
      <alignment horizontal="left" wrapText="1"/>
    </xf>
    <xf numFmtId="0" fontId="14" fillId="0" borderId="1" xfId="14" applyNumberFormat="1" applyFont="1" applyFill="1" applyBorder="1" applyAlignment="1" applyProtection="1">
      <alignment horizontal="center" wrapText="1"/>
    </xf>
    <xf numFmtId="0" fontId="13" fillId="0" borderId="1" xfId="31" applyNumberFormat="1" applyAlignment="1" applyProtection="1">
      <alignment horizontal="center" wrapText="1"/>
    </xf>
    <xf numFmtId="0" fontId="15" fillId="0" borderId="0" xfId="0" applyFont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1" fillId="0" borderId="4" xfId="26" applyNumberFormat="1" applyFont="1" applyBorder="1" applyAlignment="1" applyProtection="1">
      <alignment horizontal="right"/>
    </xf>
  </cellXfs>
  <cellStyles count="32">
    <cellStyle name="br" xfId="22"/>
    <cellStyle name="col" xfId="21"/>
    <cellStyle name="st29" xfId="6"/>
    <cellStyle name="style0" xfId="23"/>
    <cellStyle name="td" xfId="24"/>
    <cellStyle name="tr" xfId="20"/>
    <cellStyle name="xl21" xfId="25"/>
    <cellStyle name="xl22" xfId="11"/>
    <cellStyle name="xl23" xfId="2"/>
    <cellStyle name="xl24" xfId="9"/>
    <cellStyle name="xl25" xfId="26"/>
    <cellStyle name="xl26" xfId="1"/>
    <cellStyle name="xl27" xfId="16"/>
    <cellStyle name="xl28" xfId="17"/>
    <cellStyle name="xl29" xfId="18"/>
    <cellStyle name="xl30" xfId="3"/>
    <cellStyle name="xl31" xfId="27"/>
    <cellStyle name="xl32" xfId="7"/>
    <cellStyle name="xl33" xfId="4"/>
    <cellStyle name="xl34" xfId="8"/>
    <cellStyle name="xl35" xfId="5"/>
    <cellStyle name="xl36" xfId="10"/>
    <cellStyle name="xl37" xfId="19"/>
    <cellStyle name="xl38" xfId="12"/>
    <cellStyle name="xl39" xfId="28"/>
    <cellStyle name="xl40" xfId="13"/>
    <cellStyle name="xl41" xfId="14"/>
    <cellStyle name="xl42" xfId="29"/>
    <cellStyle name="xl43" xfId="30"/>
    <cellStyle name="xl44" xfId="15"/>
    <cellStyle name="xl56" xfId="31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6"/>
  <sheetViews>
    <sheetView showGridLines="0" tabSelected="1" zoomScaleSheetLayoutView="100" workbookViewId="0">
      <pane ySplit="7" topLeftCell="A35" activePane="bottomLeft" state="frozen"/>
      <selection pane="bottomLeft" activeCell="Q45" sqref="Q45"/>
    </sheetView>
  </sheetViews>
  <sheetFormatPr defaultRowHeight="15" outlineLevelRow="1"/>
  <cols>
    <col min="1" max="1" width="63.140625" style="1" customWidth="1"/>
    <col min="2" max="2" width="7.7109375" style="1" customWidth="1"/>
    <col min="3" max="8" width="9.140625" style="1" hidden="1"/>
    <col min="9" max="9" width="11.7109375" style="1" customWidth="1"/>
    <col min="10" max="15" width="9.140625" style="1" hidden="1"/>
    <col min="16" max="16" width="10.85546875" style="1" customWidth="1"/>
    <col min="17" max="16384" width="9.140625" style="1"/>
  </cols>
  <sheetData>
    <row r="1" spans="1:16" ht="41.25" customHeight="1">
      <c r="A1" s="25" t="s">
        <v>92</v>
      </c>
      <c r="B1" s="25"/>
      <c r="C1" s="25"/>
      <c r="D1" s="25"/>
      <c r="E1" s="25"/>
      <c r="F1" s="25"/>
      <c r="G1" s="25"/>
      <c r="H1" s="25"/>
      <c r="I1" s="25"/>
      <c r="J1" s="14"/>
      <c r="K1" s="14"/>
      <c r="L1" s="14"/>
      <c r="M1" s="14"/>
      <c r="N1" s="14"/>
      <c r="O1" s="14"/>
      <c r="P1" s="2"/>
    </row>
    <row r="2" spans="1:16" ht="16.5" customHeight="1">
      <c r="A2" s="27" t="s">
        <v>93</v>
      </c>
      <c r="B2" s="27"/>
      <c r="C2" s="27"/>
      <c r="D2" s="27"/>
      <c r="E2" s="27"/>
      <c r="F2" s="27"/>
      <c r="G2" s="27"/>
      <c r="H2" s="27"/>
      <c r="I2" s="27"/>
      <c r="J2" s="14"/>
      <c r="K2" s="14"/>
      <c r="L2" s="14"/>
      <c r="M2" s="14"/>
      <c r="N2" s="14"/>
      <c r="O2" s="14"/>
      <c r="P2" s="3"/>
    </row>
    <row r="3" spans="1:16" ht="16.5" customHeight="1">
      <c r="A3" s="26" t="s">
        <v>94</v>
      </c>
      <c r="B3" s="26"/>
      <c r="C3" s="26"/>
      <c r="D3" s="26"/>
      <c r="E3" s="26"/>
      <c r="F3" s="26"/>
      <c r="G3" s="26"/>
      <c r="H3" s="26"/>
      <c r="I3" s="26"/>
      <c r="J3" s="14"/>
      <c r="K3" s="14"/>
      <c r="L3" s="14"/>
      <c r="M3" s="14"/>
      <c r="N3" s="14"/>
      <c r="O3" s="14"/>
      <c r="P3" s="3"/>
    </row>
    <row r="4" spans="1:16" ht="16.5" customHeight="1">
      <c r="A4" s="28" t="s">
        <v>82</v>
      </c>
      <c r="B4" s="28"/>
      <c r="C4" s="28"/>
      <c r="D4" s="28"/>
      <c r="E4" s="28"/>
      <c r="F4" s="28"/>
      <c r="G4" s="28"/>
      <c r="H4" s="28"/>
      <c r="I4" s="28"/>
      <c r="J4" s="14"/>
      <c r="K4" s="14"/>
      <c r="L4" s="14"/>
      <c r="M4" s="14"/>
      <c r="N4" s="14"/>
      <c r="O4" s="14"/>
      <c r="P4" s="3"/>
    </row>
    <row r="5" spans="1:16" ht="12.75" customHeight="1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4"/>
      <c r="M5" s="5"/>
      <c r="N5" s="5"/>
      <c r="O5" s="5"/>
      <c r="P5" s="5"/>
    </row>
    <row r="6" spans="1:16" ht="12" customHeight="1">
      <c r="A6" s="29" t="s">
        <v>83</v>
      </c>
      <c r="B6" s="29"/>
      <c r="C6" s="29"/>
      <c r="D6" s="29"/>
      <c r="E6" s="29"/>
      <c r="F6" s="29"/>
      <c r="G6" s="29"/>
      <c r="H6" s="29"/>
      <c r="I6" s="29"/>
      <c r="J6" s="15"/>
      <c r="K6" s="15"/>
      <c r="L6" s="15"/>
      <c r="M6" s="15"/>
      <c r="N6" s="15"/>
      <c r="O6" s="15"/>
      <c r="P6" s="2"/>
    </row>
    <row r="7" spans="1:16" ht="42.75" customHeight="1">
      <c r="A7" s="6" t="s">
        <v>81</v>
      </c>
      <c r="B7" s="6" t="s">
        <v>0</v>
      </c>
      <c r="C7" s="6" t="s">
        <v>1</v>
      </c>
      <c r="D7" s="6" t="s">
        <v>1</v>
      </c>
      <c r="E7" s="6" t="s">
        <v>1</v>
      </c>
      <c r="F7" s="6" t="s">
        <v>1</v>
      </c>
      <c r="G7" s="6" t="s">
        <v>1</v>
      </c>
      <c r="H7" s="6" t="s">
        <v>1</v>
      </c>
      <c r="I7" s="6" t="s">
        <v>95</v>
      </c>
      <c r="J7" s="6" t="s">
        <v>1</v>
      </c>
      <c r="K7" s="6" t="s">
        <v>1</v>
      </c>
      <c r="L7" s="6" t="s">
        <v>1</v>
      </c>
      <c r="M7" s="6" t="s">
        <v>1</v>
      </c>
      <c r="N7" s="6" t="s">
        <v>1</v>
      </c>
      <c r="O7" s="6" t="s">
        <v>1</v>
      </c>
      <c r="P7" s="2"/>
    </row>
    <row r="8" spans="1:16">
      <c r="A8" s="7" t="s">
        <v>2</v>
      </c>
      <c r="B8" s="8" t="s">
        <v>4</v>
      </c>
      <c r="C8" s="8" t="s">
        <v>3</v>
      </c>
      <c r="D8" s="8"/>
      <c r="E8" s="8"/>
      <c r="F8" s="8"/>
      <c r="G8" s="8"/>
      <c r="H8" s="8"/>
      <c r="I8" s="19">
        <f>I9+I10+I11+I12+I13+I15+I16+I14</f>
        <v>88375.599999999991</v>
      </c>
      <c r="J8" s="12">
        <v>49508361.969999999</v>
      </c>
      <c r="K8" s="12">
        <v>0</v>
      </c>
      <c r="L8" s="12">
        <v>49508361.969999999</v>
      </c>
      <c r="M8" s="12">
        <v>0</v>
      </c>
      <c r="N8" s="12">
        <v>49508361.969999999</v>
      </c>
      <c r="O8" s="12">
        <v>0</v>
      </c>
      <c r="P8" s="2"/>
    </row>
    <row r="9" spans="1:16" ht="29.25" customHeight="1" outlineLevel="1">
      <c r="A9" s="7" t="s">
        <v>5</v>
      </c>
      <c r="B9" s="8" t="s">
        <v>6</v>
      </c>
      <c r="C9" s="8" t="s">
        <v>3</v>
      </c>
      <c r="D9" s="8"/>
      <c r="E9" s="8"/>
      <c r="F9" s="8"/>
      <c r="G9" s="8"/>
      <c r="H9" s="8"/>
      <c r="I9" s="19">
        <v>11552.6</v>
      </c>
      <c r="J9" s="12">
        <v>2111400</v>
      </c>
      <c r="K9" s="12">
        <v>0</v>
      </c>
      <c r="L9" s="12">
        <v>2111400</v>
      </c>
      <c r="M9" s="12">
        <v>0</v>
      </c>
      <c r="N9" s="12">
        <v>2111400</v>
      </c>
      <c r="O9" s="12">
        <v>0</v>
      </c>
      <c r="P9" s="2"/>
    </row>
    <row r="10" spans="1:16" ht="39.75" customHeight="1" outlineLevel="1">
      <c r="A10" s="7" t="s">
        <v>7</v>
      </c>
      <c r="B10" s="8" t="s">
        <v>8</v>
      </c>
      <c r="C10" s="8" t="s">
        <v>3</v>
      </c>
      <c r="D10" s="8"/>
      <c r="E10" s="8"/>
      <c r="F10" s="8"/>
      <c r="G10" s="8"/>
      <c r="H10" s="8"/>
      <c r="I10" s="19">
        <v>1494.6</v>
      </c>
      <c r="J10" s="12">
        <v>1440100</v>
      </c>
      <c r="K10" s="12">
        <v>0</v>
      </c>
      <c r="L10" s="12">
        <v>1440100</v>
      </c>
      <c r="M10" s="12">
        <v>0</v>
      </c>
      <c r="N10" s="12">
        <v>1440100</v>
      </c>
      <c r="O10" s="12">
        <v>0</v>
      </c>
      <c r="P10" s="2"/>
    </row>
    <row r="11" spans="1:16" ht="38.25" customHeight="1" outlineLevel="1">
      <c r="A11" s="7" t="s">
        <v>9</v>
      </c>
      <c r="B11" s="8" t="s">
        <v>10</v>
      </c>
      <c r="C11" s="8" t="s">
        <v>3</v>
      </c>
      <c r="D11" s="8"/>
      <c r="E11" s="8"/>
      <c r="F11" s="8"/>
      <c r="G11" s="8"/>
      <c r="H11" s="8"/>
      <c r="I11" s="19">
        <v>55097.3</v>
      </c>
      <c r="J11" s="12">
        <v>32939689</v>
      </c>
      <c r="K11" s="12">
        <v>0</v>
      </c>
      <c r="L11" s="12">
        <v>32939689</v>
      </c>
      <c r="M11" s="12">
        <v>0</v>
      </c>
      <c r="N11" s="12">
        <v>32939689</v>
      </c>
      <c r="O11" s="12">
        <v>0</v>
      </c>
      <c r="P11" s="2"/>
    </row>
    <row r="12" spans="1:16" outlineLevel="1">
      <c r="A12" s="7" t="s">
        <v>11</v>
      </c>
      <c r="B12" s="8" t="s">
        <v>12</v>
      </c>
      <c r="C12" s="8" t="s">
        <v>3</v>
      </c>
      <c r="D12" s="8"/>
      <c r="E12" s="8"/>
      <c r="F12" s="8"/>
      <c r="G12" s="8"/>
      <c r="H12" s="8"/>
      <c r="I12" s="19">
        <v>18.2</v>
      </c>
      <c r="J12" s="12">
        <v>13929.5</v>
      </c>
      <c r="K12" s="12">
        <v>0</v>
      </c>
      <c r="L12" s="12">
        <v>13929.5</v>
      </c>
      <c r="M12" s="12">
        <v>0</v>
      </c>
      <c r="N12" s="12">
        <v>13929.5</v>
      </c>
      <c r="O12" s="12">
        <v>0</v>
      </c>
      <c r="P12" s="2"/>
    </row>
    <row r="13" spans="1:16" ht="45" customHeight="1" outlineLevel="1">
      <c r="A13" s="7" t="s">
        <v>13</v>
      </c>
      <c r="B13" s="8" t="s">
        <v>14</v>
      </c>
      <c r="C13" s="8" t="s">
        <v>3</v>
      </c>
      <c r="D13" s="8"/>
      <c r="E13" s="8"/>
      <c r="F13" s="8"/>
      <c r="G13" s="8"/>
      <c r="H13" s="8"/>
      <c r="I13" s="19">
        <v>6902.7</v>
      </c>
      <c r="J13" s="12">
        <v>7623000</v>
      </c>
      <c r="K13" s="12">
        <v>0</v>
      </c>
      <c r="L13" s="12">
        <v>7623000</v>
      </c>
      <c r="M13" s="12">
        <v>0</v>
      </c>
      <c r="N13" s="12">
        <v>7623000</v>
      </c>
      <c r="O13" s="12">
        <v>0</v>
      </c>
      <c r="P13" s="2"/>
    </row>
    <row r="14" spans="1:16" ht="20.25" customHeight="1" outlineLevel="1">
      <c r="A14" s="7" t="s">
        <v>87</v>
      </c>
      <c r="B14" s="16" t="s">
        <v>86</v>
      </c>
      <c r="C14" s="8"/>
      <c r="D14" s="8"/>
      <c r="E14" s="8"/>
      <c r="F14" s="8"/>
      <c r="G14" s="8"/>
      <c r="H14" s="8"/>
      <c r="I14" s="19">
        <v>412</v>
      </c>
      <c r="J14" s="12"/>
      <c r="K14" s="12"/>
      <c r="L14" s="12"/>
      <c r="M14" s="12"/>
      <c r="N14" s="12"/>
      <c r="O14" s="12"/>
      <c r="P14" s="2"/>
    </row>
    <row r="15" spans="1:16" hidden="1" outlineLevel="1">
      <c r="A15" s="7" t="s">
        <v>15</v>
      </c>
      <c r="B15" s="8" t="s">
        <v>16</v>
      </c>
      <c r="C15" s="8" t="s">
        <v>3</v>
      </c>
      <c r="D15" s="8"/>
      <c r="E15" s="8"/>
      <c r="F15" s="8"/>
      <c r="G15" s="8"/>
      <c r="H15" s="8"/>
      <c r="I15" s="19"/>
      <c r="J15" s="12">
        <v>10000</v>
      </c>
      <c r="K15" s="12">
        <v>0</v>
      </c>
      <c r="L15" s="12">
        <v>10000</v>
      </c>
      <c r="M15" s="12">
        <v>0</v>
      </c>
      <c r="N15" s="12">
        <v>10000</v>
      </c>
      <c r="O15" s="12">
        <v>0</v>
      </c>
      <c r="P15" s="2"/>
    </row>
    <row r="16" spans="1:16" ht="17.25" customHeight="1" outlineLevel="1">
      <c r="A16" s="7" t="s">
        <v>17</v>
      </c>
      <c r="B16" s="8" t="s">
        <v>18</v>
      </c>
      <c r="C16" s="8" t="s">
        <v>3</v>
      </c>
      <c r="D16" s="8"/>
      <c r="E16" s="8"/>
      <c r="F16" s="8"/>
      <c r="G16" s="8"/>
      <c r="H16" s="8"/>
      <c r="I16" s="19">
        <v>12898.2</v>
      </c>
      <c r="J16" s="12">
        <v>5370243.4699999997</v>
      </c>
      <c r="K16" s="12">
        <v>0</v>
      </c>
      <c r="L16" s="12">
        <v>5370243.4699999997</v>
      </c>
      <c r="M16" s="12">
        <v>0</v>
      </c>
      <c r="N16" s="12">
        <v>5370243.4699999997</v>
      </c>
      <c r="O16" s="12">
        <v>0</v>
      </c>
      <c r="P16" s="2"/>
    </row>
    <row r="17" spans="1:16" ht="17.25" customHeight="1" outlineLevel="1">
      <c r="A17" s="7" t="s">
        <v>101</v>
      </c>
      <c r="B17" s="16" t="s">
        <v>96</v>
      </c>
      <c r="C17" s="8"/>
      <c r="D17" s="8"/>
      <c r="E17" s="8"/>
      <c r="F17" s="8"/>
      <c r="G17" s="8"/>
      <c r="H17" s="8"/>
      <c r="I17" s="19">
        <f>I18</f>
        <v>2711.9</v>
      </c>
      <c r="J17" s="12"/>
      <c r="K17" s="12"/>
      <c r="L17" s="12"/>
      <c r="M17" s="12"/>
      <c r="N17" s="12"/>
      <c r="O17" s="12"/>
      <c r="P17" s="2"/>
    </row>
    <row r="18" spans="1:16" ht="15.75" customHeight="1" outlineLevel="1">
      <c r="A18" s="18" t="s">
        <v>100</v>
      </c>
      <c r="B18" s="16" t="s">
        <v>97</v>
      </c>
      <c r="C18" s="8"/>
      <c r="D18" s="8"/>
      <c r="E18" s="8"/>
      <c r="F18" s="8"/>
      <c r="G18" s="8"/>
      <c r="H18" s="8"/>
      <c r="I18" s="19">
        <v>2711.9</v>
      </c>
      <c r="J18" s="12"/>
      <c r="K18" s="12"/>
      <c r="L18" s="12"/>
      <c r="M18" s="12"/>
      <c r="N18" s="12"/>
      <c r="O18" s="12"/>
      <c r="P18" s="2"/>
    </row>
    <row r="19" spans="1:16" ht="25.5">
      <c r="A19" s="7" t="s">
        <v>19</v>
      </c>
      <c r="B19" s="8" t="s">
        <v>20</v>
      </c>
      <c r="C19" s="8" t="s">
        <v>3</v>
      </c>
      <c r="D19" s="8"/>
      <c r="E19" s="8"/>
      <c r="F19" s="8"/>
      <c r="G19" s="8"/>
      <c r="H19" s="8"/>
      <c r="I19" s="19">
        <f>I20+I21</f>
        <v>3322</v>
      </c>
      <c r="J19" s="12">
        <v>2244791</v>
      </c>
      <c r="K19" s="12">
        <v>0</v>
      </c>
      <c r="L19" s="12">
        <v>2244791</v>
      </c>
      <c r="M19" s="12">
        <v>0</v>
      </c>
      <c r="N19" s="12">
        <v>2244791</v>
      </c>
      <c r="O19" s="12">
        <v>0</v>
      </c>
      <c r="P19" s="2"/>
    </row>
    <row r="20" spans="1:16" ht="27.75" customHeight="1" outlineLevel="1">
      <c r="A20" s="17" t="s">
        <v>99</v>
      </c>
      <c r="B20" s="8" t="s">
        <v>21</v>
      </c>
      <c r="C20" s="8" t="s">
        <v>3</v>
      </c>
      <c r="D20" s="8"/>
      <c r="E20" s="8"/>
      <c r="F20" s="8"/>
      <c r="G20" s="8"/>
      <c r="H20" s="8"/>
      <c r="I20" s="19">
        <v>3107</v>
      </c>
      <c r="J20" s="12">
        <v>694420.71</v>
      </c>
      <c r="K20" s="12">
        <v>0</v>
      </c>
      <c r="L20" s="12">
        <v>694420.71</v>
      </c>
      <c r="M20" s="12">
        <v>0</v>
      </c>
      <c r="N20" s="12">
        <v>694420.71</v>
      </c>
      <c r="O20" s="12">
        <v>0</v>
      </c>
      <c r="P20" s="2"/>
    </row>
    <row r="21" spans="1:16" ht="26.25" customHeight="1" outlineLevel="1">
      <c r="A21" s="7" t="s">
        <v>22</v>
      </c>
      <c r="B21" s="8" t="s">
        <v>23</v>
      </c>
      <c r="C21" s="8" t="s">
        <v>3</v>
      </c>
      <c r="D21" s="8"/>
      <c r="E21" s="8"/>
      <c r="F21" s="8"/>
      <c r="G21" s="8"/>
      <c r="H21" s="8"/>
      <c r="I21" s="19">
        <v>215</v>
      </c>
      <c r="J21" s="12">
        <v>210000</v>
      </c>
      <c r="K21" s="12">
        <v>0</v>
      </c>
      <c r="L21" s="12">
        <v>210000</v>
      </c>
      <c r="M21" s="12">
        <v>0</v>
      </c>
      <c r="N21" s="12">
        <v>210000</v>
      </c>
      <c r="O21" s="12">
        <v>0</v>
      </c>
      <c r="P21" s="2"/>
    </row>
    <row r="22" spans="1:16">
      <c r="A22" s="7" t="s">
        <v>24</v>
      </c>
      <c r="B22" s="8" t="s">
        <v>25</v>
      </c>
      <c r="C22" s="8" t="s">
        <v>3</v>
      </c>
      <c r="D22" s="8"/>
      <c r="E22" s="8"/>
      <c r="F22" s="8"/>
      <c r="G22" s="8"/>
      <c r="H22" s="8"/>
      <c r="I22" s="19">
        <f>I23+I25+I26+I24</f>
        <v>115731.7</v>
      </c>
      <c r="J22" s="12">
        <v>38594684.32</v>
      </c>
      <c r="K22" s="12">
        <v>0</v>
      </c>
      <c r="L22" s="12">
        <v>38594684.32</v>
      </c>
      <c r="M22" s="12">
        <v>0</v>
      </c>
      <c r="N22" s="12">
        <v>38594684.32</v>
      </c>
      <c r="O22" s="12">
        <v>0</v>
      </c>
      <c r="P22" s="2"/>
    </row>
    <row r="23" spans="1:16" outlineLevel="1">
      <c r="A23" s="7" t="s">
        <v>26</v>
      </c>
      <c r="B23" s="8" t="s">
        <v>27</v>
      </c>
      <c r="C23" s="8" t="s">
        <v>3</v>
      </c>
      <c r="D23" s="8"/>
      <c r="E23" s="8"/>
      <c r="F23" s="8"/>
      <c r="G23" s="8"/>
      <c r="H23" s="8"/>
      <c r="I23" s="19">
        <v>1273.2</v>
      </c>
      <c r="J23" s="12">
        <v>3530803.74</v>
      </c>
      <c r="K23" s="12">
        <v>0</v>
      </c>
      <c r="L23" s="12">
        <v>3530803.74</v>
      </c>
      <c r="M23" s="12">
        <v>0</v>
      </c>
      <c r="N23" s="12">
        <v>3530803.74</v>
      </c>
      <c r="O23" s="12">
        <v>0</v>
      </c>
      <c r="P23" s="2"/>
    </row>
    <row r="24" spans="1:16" outlineLevel="1">
      <c r="A24" s="7" t="s">
        <v>102</v>
      </c>
      <c r="B24" s="16" t="s">
        <v>98</v>
      </c>
      <c r="C24" s="8"/>
      <c r="D24" s="8"/>
      <c r="E24" s="8"/>
      <c r="F24" s="8"/>
      <c r="G24" s="8"/>
      <c r="H24" s="8"/>
      <c r="I24" s="19">
        <v>249.5</v>
      </c>
      <c r="J24" s="12"/>
      <c r="K24" s="12"/>
      <c r="L24" s="12"/>
      <c r="M24" s="12"/>
      <c r="N24" s="12"/>
      <c r="O24" s="12"/>
      <c r="P24" s="2"/>
    </row>
    <row r="25" spans="1:16" ht="18" customHeight="1" outlineLevel="1">
      <c r="A25" s="7" t="s">
        <v>28</v>
      </c>
      <c r="B25" s="8" t="s">
        <v>29</v>
      </c>
      <c r="C25" s="8" t="s">
        <v>3</v>
      </c>
      <c r="D25" s="8"/>
      <c r="E25" s="8"/>
      <c r="F25" s="8"/>
      <c r="G25" s="8"/>
      <c r="H25" s="8"/>
      <c r="I25" s="19">
        <v>113521.60000000001</v>
      </c>
      <c r="J25" s="12">
        <v>29561303</v>
      </c>
      <c r="K25" s="12">
        <v>0</v>
      </c>
      <c r="L25" s="12">
        <v>29561303</v>
      </c>
      <c r="M25" s="12">
        <v>0</v>
      </c>
      <c r="N25" s="12">
        <v>29561303</v>
      </c>
      <c r="O25" s="12">
        <v>0</v>
      </c>
      <c r="P25" s="2"/>
    </row>
    <row r="26" spans="1:16" ht="15" customHeight="1" outlineLevel="1">
      <c r="A26" s="7" t="s">
        <v>30</v>
      </c>
      <c r="B26" s="8" t="s">
        <v>31</v>
      </c>
      <c r="C26" s="8" t="s">
        <v>3</v>
      </c>
      <c r="D26" s="8"/>
      <c r="E26" s="8"/>
      <c r="F26" s="8"/>
      <c r="G26" s="8"/>
      <c r="H26" s="8"/>
      <c r="I26" s="19">
        <v>687.4</v>
      </c>
      <c r="J26" s="12">
        <v>5502577.5800000001</v>
      </c>
      <c r="K26" s="12">
        <v>0</v>
      </c>
      <c r="L26" s="12">
        <v>5502577.5800000001</v>
      </c>
      <c r="M26" s="12">
        <v>0</v>
      </c>
      <c r="N26" s="12">
        <v>5502577.5800000001</v>
      </c>
      <c r="O26" s="12">
        <v>0</v>
      </c>
      <c r="P26" s="2"/>
    </row>
    <row r="27" spans="1:16">
      <c r="A27" s="7" t="s">
        <v>32</v>
      </c>
      <c r="B27" s="8" t="s">
        <v>33</v>
      </c>
      <c r="C27" s="8" t="s">
        <v>3</v>
      </c>
      <c r="D27" s="8"/>
      <c r="E27" s="8"/>
      <c r="F27" s="8"/>
      <c r="G27" s="8"/>
      <c r="H27" s="8"/>
      <c r="I27" s="19">
        <f>I28+I29+I30+I31</f>
        <v>184174.80000000002</v>
      </c>
      <c r="J27" s="12">
        <v>6515955.7199999997</v>
      </c>
      <c r="K27" s="12">
        <v>0</v>
      </c>
      <c r="L27" s="12">
        <v>6515955.7199999997</v>
      </c>
      <c r="M27" s="12">
        <v>0</v>
      </c>
      <c r="N27" s="12">
        <v>6515955.7199999997</v>
      </c>
      <c r="O27" s="12">
        <v>0</v>
      </c>
      <c r="P27" s="2"/>
    </row>
    <row r="28" spans="1:16" outlineLevel="1">
      <c r="A28" s="7" t="s">
        <v>34</v>
      </c>
      <c r="B28" s="8" t="s">
        <v>35</v>
      </c>
      <c r="C28" s="8" t="s">
        <v>3</v>
      </c>
      <c r="D28" s="8"/>
      <c r="E28" s="8"/>
      <c r="F28" s="8"/>
      <c r="G28" s="8"/>
      <c r="H28" s="8"/>
      <c r="I28" s="19">
        <v>112363.3</v>
      </c>
      <c r="J28" s="12">
        <v>123050.64</v>
      </c>
      <c r="K28" s="12">
        <v>0</v>
      </c>
      <c r="L28" s="12">
        <v>123050.64</v>
      </c>
      <c r="M28" s="12">
        <v>0</v>
      </c>
      <c r="N28" s="12">
        <v>123050.64</v>
      </c>
      <c r="O28" s="12">
        <v>0</v>
      </c>
      <c r="P28" s="2"/>
    </row>
    <row r="29" spans="1:16" outlineLevel="1">
      <c r="A29" s="7" t="s">
        <v>36</v>
      </c>
      <c r="B29" s="8" t="s">
        <v>37</v>
      </c>
      <c r="C29" s="8" t="s">
        <v>3</v>
      </c>
      <c r="D29" s="8"/>
      <c r="E29" s="8"/>
      <c r="F29" s="8"/>
      <c r="G29" s="8"/>
      <c r="H29" s="8"/>
      <c r="I29" s="19">
        <v>52606.3</v>
      </c>
      <c r="J29" s="12">
        <v>6170005.0800000001</v>
      </c>
      <c r="K29" s="12">
        <v>0</v>
      </c>
      <c r="L29" s="12">
        <v>6170005.0800000001</v>
      </c>
      <c r="M29" s="12">
        <v>0</v>
      </c>
      <c r="N29" s="12">
        <v>6170005.0800000001</v>
      </c>
      <c r="O29" s="12">
        <v>0</v>
      </c>
      <c r="P29" s="2"/>
    </row>
    <row r="30" spans="1:16" outlineLevel="1">
      <c r="A30" s="7" t="s">
        <v>38</v>
      </c>
      <c r="B30" s="8" t="s">
        <v>39</v>
      </c>
      <c r="C30" s="8" t="s">
        <v>3</v>
      </c>
      <c r="D30" s="8"/>
      <c r="E30" s="8"/>
      <c r="F30" s="8"/>
      <c r="G30" s="8"/>
      <c r="H30" s="8"/>
      <c r="I30" s="19">
        <v>19096.2</v>
      </c>
      <c r="J30" s="12">
        <v>120000</v>
      </c>
      <c r="K30" s="12">
        <v>0</v>
      </c>
      <c r="L30" s="12">
        <v>120000</v>
      </c>
      <c r="M30" s="12">
        <v>0</v>
      </c>
      <c r="N30" s="12">
        <v>120000</v>
      </c>
      <c r="O30" s="12">
        <v>0</v>
      </c>
      <c r="P30" s="2"/>
    </row>
    <row r="31" spans="1:16" ht="15.75" customHeight="1" outlineLevel="1">
      <c r="A31" s="7" t="s">
        <v>40</v>
      </c>
      <c r="B31" s="8" t="s">
        <v>41</v>
      </c>
      <c r="C31" s="8" t="s">
        <v>3</v>
      </c>
      <c r="D31" s="8"/>
      <c r="E31" s="8"/>
      <c r="F31" s="8"/>
      <c r="G31" s="8"/>
      <c r="H31" s="8"/>
      <c r="I31" s="19">
        <v>109</v>
      </c>
      <c r="J31" s="12">
        <v>102900</v>
      </c>
      <c r="K31" s="12">
        <v>0</v>
      </c>
      <c r="L31" s="12">
        <v>102900</v>
      </c>
      <c r="M31" s="12">
        <v>0</v>
      </c>
      <c r="N31" s="12">
        <v>102900</v>
      </c>
      <c r="O31" s="12">
        <v>0</v>
      </c>
      <c r="P31" s="2"/>
    </row>
    <row r="32" spans="1:16" ht="15.75" customHeight="1" outlineLevel="1">
      <c r="A32" s="7" t="s">
        <v>90</v>
      </c>
      <c r="B32" s="16" t="s">
        <v>88</v>
      </c>
      <c r="C32" s="8"/>
      <c r="D32" s="8"/>
      <c r="E32" s="8"/>
      <c r="F32" s="8"/>
      <c r="G32" s="8"/>
      <c r="H32" s="8"/>
      <c r="I32" s="19">
        <f>I33</f>
        <v>4823.1000000000004</v>
      </c>
      <c r="J32" s="12"/>
      <c r="K32" s="12"/>
      <c r="L32" s="12"/>
      <c r="M32" s="12"/>
      <c r="N32" s="12"/>
      <c r="O32" s="12"/>
      <c r="P32" s="2"/>
    </row>
    <row r="33" spans="1:16" ht="15.75" customHeight="1" outlineLevel="1">
      <c r="A33" s="7" t="s">
        <v>91</v>
      </c>
      <c r="B33" s="16" t="s">
        <v>89</v>
      </c>
      <c r="C33" s="8"/>
      <c r="D33" s="8"/>
      <c r="E33" s="8"/>
      <c r="F33" s="8"/>
      <c r="G33" s="8"/>
      <c r="H33" s="8"/>
      <c r="I33" s="19">
        <v>4823.1000000000004</v>
      </c>
      <c r="J33" s="12"/>
      <c r="K33" s="12"/>
      <c r="L33" s="12"/>
      <c r="M33" s="12"/>
      <c r="N33" s="12"/>
      <c r="O33" s="12"/>
      <c r="P33" s="2"/>
    </row>
    <row r="34" spans="1:16">
      <c r="A34" s="7" t="s">
        <v>42</v>
      </c>
      <c r="B34" s="8" t="s">
        <v>43</v>
      </c>
      <c r="C34" s="8" t="s">
        <v>3</v>
      </c>
      <c r="D34" s="8"/>
      <c r="E34" s="8"/>
      <c r="F34" s="8"/>
      <c r="G34" s="8"/>
      <c r="H34" s="8"/>
      <c r="I34" s="19">
        <f>I35+I36+I37+I38+I39+I40</f>
        <v>728200.7</v>
      </c>
      <c r="J34" s="12">
        <v>818451509.44000006</v>
      </c>
      <c r="K34" s="12">
        <v>0</v>
      </c>
      <c r="L34" s="12">
        <v>818451509.44000006</v>
      </c>
      <c r="M34" s="12">
        <v>0</v>
      </c>
      <c r="N34" s="12">
        <v>818451509.44000006</v>
      </c>
      <c r="O34" s="12">
        <v>0</v>
      </c>
      <c r="P34" s="2"/>
    </row>
    <row r="35" spans="1:16" outlineLevel="1">
      <c r="A35" s="7" t="s">
        <v>44</v>
      </c>
      <c r="B35" s="8" t="s">
        <v>45</v>
      </c>
      <c r="C35" s="8" t="s">
        <v>3</v>
      </c>
      <c r="D35" s="8"/>
      <c r="E35" s="8"/>
      <c r="F35" s="8"/>
      <c r="G35" s="8"/>
      <c r="H35" s="8"/>
      <c r="I35" s="19">
        <v>179802.2</v>
      </c>
      <c r="J35" s="12">
        <v>208563342.03</v>
      </c>
      <c r="K35" s="12">
        <v>0</v>
      </c>
      <c r="L35" s="12">
        <v>208563342.03</v>
      </c>
      <c r="M35" s="12">
        <v>0</v>
      </c>
      <c r="N35" s="12">
        <v>208563342.03</v>
      </c>
      <c r="O35" s="12">
        <v>0</v>
      </c>
      <c r="P35" s="2"/>
    </row>
    <row r="36" spans="1:16" outlineLevel="1">
      <c r="A36" s="7" t="s">
        <v>46</v>
      </c>
      <c r="B36" s="8" t="s">
        <v>47</v>
      </c>
      <c r="C36" s="8" t="s">
        <v>3</v>
      </c>
      <c r="D36" s="8"/>
      <c r="E36" s="8"/>
      <c r="F36" s="8"/>
      <c r="G36" s="8"/>
      <c r="H36" s="8"/>
      <c r="I36" s="19">
        <v>482257.5</v>
      </c>
      <c r="J36" s="12">
        <v>542003408.24000001</v>
      </c>
      <c r="K36" s="12">
        <v>0</v>
      </c>
      <c r="L36" s="12">
        <v>542003408.24000001</v>
      </c>
      <c r="M36" s="12">
        <v>0</v>
      </c>
      <c r="N36" s="12">
        <v>542003408.24000001</v>
      </c>
      <c r="O36" s="12">
        <v>0</v>
      </c>
      <c r="P36" s="2"/>
    </row>
    <row r="37" spans="1:16" outlineLevel="1">
      <c r="A37" s="7" t="s">
        <v>48</v>
      </c>
      <c r="B37" s="8" t="s">
        <v>49</v>
      </c>
      <c r="C37" s="8" t="s">
        <v>3</v>
      </c>
      <c r="D37" s="8"/>
      <c r="E37" s="8"/>
      <c r="F37" s="8"/>
      <c r="G37" s="8"/>
      <c r="H37" s="8"/>
      <c r="I37" s="19">
        <v>38423</v>
      </c>
      <c r="J37" s="12">
        <v>37618936.799999997</v>
      </c>
      <c r="K37" s="12">
        <v>0</v>
      </c>
      <c r="L37" s="12">
        <v>37618936.799999997</v>
      </c>
      <c r="M37" s="12">
        <v>0</v>
      </c>
      <c r="N37" s="12">
        <v>37618936.799999997</v>
      </c>
      <c r="O37" s="12">
        <v>0</v>
      </c>
      <c r="P37" s="2"/>
    </row>
    <row r="38" spans="1:16" ht="31.5" customHeight="1" outlineLevel="1">
      <c r="A38" s="7" t="s">
        <v>50</v>
      </c>
      <c r="B38" s="8" t="s">
        <v>51</v>
      </c>
      <c r="C38" s="8" t="s">
        <v>3</v>
      </c>
      <c r="D38" s="8"/>
      <c r="E38" s="8"/>
      <c r="F38" s="8"/>
      <c r="G38" s="8"/>
      <c r="H38" s="8"/>
      <c r="I38" s="19">
        <v>218.5</v>
      </c>
      <c r="J38" s="12">
        <v>457900</v>
      </c>
      <c r="K38" s="12">
        <v>0</v>
      </c>
      <c r="L38" s="12">
        <v>457900</v>
      </c>
      <c r="M38" s="12">
        <v>0</v>
      </c>
      <c r="N38" s="12">
        <v>457900</v>
      </c>
      <c r="O38" s="12">
        <v>0</v>
      </c>
      <c r="P38" s="2"/>
    </row>
    <row r="39" spans="1:16" outlineLevel="1">
      <c r="A39" s="7" t="s">
        <v>52</v>
      </c>
      <c r="B39" s="8" t="s">
        <v>53</v>
      </c>
      <c r="C39" s="8" t="s">
        <v>3</v>
      </c>
      <c r="D39" s="8"/>
      <c r="E39" s="8"/>
      <c r="F39" s="8"/>
      <c r="G39" s="8"/>
      <c r="H39" s="8"/>
      <c r="I39" s="19">
        <v>8390.4</v>
      </c>
      <c r="J39" s="12">
        <v>6248766</v>
      </c>
      <c r="K39" s="12">
        <v>0</v>
      </c>
      <c r="L39" s="12">
        <v>6248766</v>
      </c>
      <c r="M39" s="12">
        <v>0</v>
      </c>
      <c r="N39" s="12">
        <v>6248766</v>
      </c>
      <c r="O39" s="12">
        <v>0</v>
      </c>
      <c r="P39" s="2"/>
    </row>
    <row r="40" spans="1:16" ht="16.5" customHeight="1" outlineLevel="1">
      <c r="A40" s="7" t="s">
        <v>54</v>
      </c>
      <c r="B40" s="8" t="s">
        <v>55</v>
      </c>
      <c r="C40" s="8" t="s">
        <v>3</v>
      </c>
      <c r="D40" s="8"/>
      <c r="E40" s="8"/>
      <c r="F40" s="8"/>
      <c r="G40" s="8"/>
      <c r="H40" s="8"/>
      <c r="I40" s="19">
        <v>19109.099999999999</v>
      </c>
      <c r="J40" s="12">
        <v>23559156.370000001</v>
      </c>
      <c r="K40" s="12">
        <v>0</v>
      </c>
      <c r="L40" s="12">
        <v>23559156.370000001</v>
      </c>
      <c r="M40" s="12">
        <v>0</v>
      </c>
      <c r="N40" s="12">
        <v>23559156.370000001</v>
      </c>
      <c r="O40" s="12">
        <v>0</v>
      </c>
      <c r="P40" s="2"/>
    </row>
    <row r="41" spans="1:16">
      <c r="A41" s="7" t="s">
        <v>56</v>
      </c>
      <c r="B41" s="8" t="s">
        <v>57</v>
      </c>
      <c r="C41" s="8" t="s">
        <v>3</v>
      </c>
      <c r="D41" s="8"/>
      <c r="E41" s="8"/>
      <c r="F41" s="8"/>
      <c r="G41" s="8"/>
      <c r="H41" s="8"/>
      <c r="I41" s="19">
        <f>I42+I43</f>
        <v>121735.1</v>
      </c>
      <c r="J41" s="12">
        <v>118650459.77</v>
      </c>
      <c r="K41" s="12">
        <v>0</v>
      </c>
      <c r="L41" s="12">
        <v>118650459.77</v>
      </c>
      <c r="M41" s="12">
        <v>0</v>
      </c>
      <c r="N41" s="12">
        <v>118650459.77</v>
      </c>
      <c r="O41" s="12">
        <v>0</v>
      </c>
      <c r="P41" s="2"/>
    </row>
    <row r="42" spans="1:16" outlineLevel="1">
      <c r="A42" s="7" t="s">
        <v>58</v>
      </c>
      <c r="B42" s="8" t="s">
        <v>59</v>
      </c>
      <c r="C42" s="8" t="s">
        <v>3</v>
      </c>
      <c r="D42" s="8"/>
      <c r="E42" s="8"/>
      <c r="F42" s="8"/>
      <c r="G42" s="8"/>
      <c r="H42" s="8"/>
      <c r="I42" s="19">
        <v>89618.5</v>
      </c>
      <c r="J42" s="12">
        <v>90860651.049999997</v>
      </c>
      <c r="K42" s="12">
        <v>0</v>
      </c>
      <c r="L42" s="12">
        <v>90860651.049999997</v>
      </c>
      <c r="M42" s="12">
        <v>0</v>
      </c>
      <c r="N42" s="12">
        <v>90860651.049999997</v>
      </c>
      <c r="O42" s="12">
        <v>0</v>
      </c>
      <c r="P42" s="2"/>
    </row>
    <row r="43" spans="1:16" ht="18.75" customHeight="1" outlineLevel="1">
      <c r="A43" s="7" t="s">
        <v>60</v>
      </c>
      <c r="B43" s="8" t="s">
        <v>61</v>
      </c>
      <c r="C43" s="8" t="s">
        <v>3</v>
      </c>
      <c r="D43" s="8"/>
      <c r="E43" s="8"/>
      <c r="F43" s="8"/>
      <c r="G43" s="8"/>
      <c r="H43" s="8"/>
      <c r="I43" s="19">
        <f>30646.7+996.2+473.7</f>
        <v>32116.600000000002</v>
      </c>
      <c r="J43" s="12">
        <v>27789808.719999999</v>
      </c>
      <c r="K43" s="12">
        <v>0</v>
      </c>
      <c r="L43" s="12">
        <v>27789808.719999999</v>
      </c>
      <c r="M43" s="12">
        <v>0</v>
      </c>
      <c r="N43" s="12">
        <v>27789808.719999999</v>
      </c>
      <c r="O43" s="12">
        <v>0</v>
      </c>
      <c r="P43" s="2"/>
    </row>
    <row r="44" spans="1:16">
      <c r="A44" s="7" t="s">
        <v>62</v>
      </c>
      <c r="B44" s="8" t="s">
        <v>63</v>
      </c>
      <c r="C44" s="8" t="s">
        <v>3</v>
      </c>
      <c r="D44" s="8"/>
      <c r="E44" s="8"/>
      <c r="F44" s="8"/>
      <c r="G44" s="8"/>
      <c r="H44" s="8"/>
      <c r="I44" s="19">
        <f>I45+I46+I47</f>
        <v>31033.9</v>
      </c>
      <c r="J44" s="12">
        <v>31410376.149999999</v>
      </c>
      <c r="K44" s="12">
        <v>0</v>
      </c>
      <c r="L44" s="12">
        <v>31410376.149999999</v>
      </c>
      <c r="M44" s="12">
        <v>0</v>
      </c>
      <c r="N44" s="12">
        <v>31410376.149999999</v>
      </c>
      <c r="O44" s="12">
        <v>0</v>
      </c>
      <c r="P44" s="2"/>
    </row>
    <row r="45" spans="1:16" outlineLevel="1">
      <c r="A45" s="7" t="s">
        <v>64</v>
      </c>
      <c r="B45" s="8" t="s">
        <v>65</v>
      </c>
      <c r="C45" s="8" t="s">
        <v>3</v>
      </c>
      <c r="D45" s="8"/>
      <c r="E45" s="8"/>
      <c r="F45" s="8"/>
      <c r="G45" s="8"/>
      <c r="H45" s="8"/>
      <c r="I45" s="19">
        <v>2004.6</v>
      </c>
      <c r="J45" s="12">
        <v>1377500</v>
      </c>
      <c r="K45" s="12">
        <v>0</v>
      </c>
      <c r="L45" s="12">
        <v>1377500</v>
      </c>
      <c r="M45" s="12">
        <v>0</v>
      </c>
      <c r="N45" s="12">
        <v>1377500</v>
      </c>
      <c r="O45" s="12">
        <v>0</v>
      </c>
      <c r="P45" s="2"/>
    </row>
    <row r="46" spans="1:16" outlineLevel="1">
      <c r="A46" s="7" t="s">
        <v>66</v>
      </c>
      <c r="B46" s="8" t="s">
        <v>67</v>
      </c>
      <c r="C46" s="8" t="s">
        <v>3</v>
      </c>
      <c r="D46" s="8"/>
      <c r="E46" s="8"/>
      <c r="F46" s="8"/>
      <c r="G46" s="8"/>
      <c r="H46" s="8"/>
      <c r="I46" s="19">
        <v>5236.5</v>
      </c>
      <c r="J46" s="12">
        <v>4760945</v>
      </c>
      <c r="K46" s="12">
        <v>0</v>
      </c>
      <c r="L46" s="12">
        <v>4760945</v>
      </c>
      <c r="M46" s="12">
        <v>0</v>
      </c>
      <c r="N46" s="12">
        <v>4760945</v>
      </c>
      <c r="O46" s="12">
        <v>0</v>
      </c>
      <c r="P46" s="2"/>
    </row>
    <row r="47" spans="1:16" outlineLevel="1">
      <c r="A47" s="7" t="s">
        <v>68</v>
      </c>
      <c r="B47" s="8" t="s">
        <v>69</v>
      </c>
      <c r="C47" s="8" t="s">
        <v>3</v>
      </c>
      <c r="D47" s="8"/>
      <c r="E47" s="8"/>
      <c r="F47" s="8"/>
      <c r="G47" s="8"/>
      <c r="H47" s="8"/>
      <c r="I47" s="19">
        <v>23792.799999999999</v>
      </c>
      <c r="J47" s="12">
        <v>25271931.149999999</v>
      </c>
      <c r="K47" s="12">
        <v>0</v>
      </c>
      <c r="L47" s="12">
        <v>25271931.149999999</v>
      </c>
      <c r="M47" s="12">
        <v>0</v>
      </c>
      <c r="N47" s="12">
        <v>25271931.149999999</v>
      </c>
      <c r="O47" s="12">
        <v>0</v>
      </c>
      <c r="P47" s="2"/>
    </row>
    <row r="48" spans="1:16">
      <c r="A48" s="7" t="s">
        <v>70</v>
      </c>
      <c r="B48" s="8" t="s">
        <v>71</v>
      </c>
      <c r="C48" s="8" t="s">
        <v>3</v>
      </c>
      <c r="D48" s="8"/>
      <c r="E48" s="8"/>
      <c r="F48" s="8"/>
      <c r="G48" s="8"/>
      <c r="H48" s="8"/>
      <c r="I48" s="19">
        <f>I49+I50</f>
        <v>29723.199999999997</v>
      </c>
      <c r="J48" s="12">
        <v>11453622.16</v>
      </c>
      <c r="K48" s="12">
        <v>0</v>
      </c>
      <c r="L48" s="12">
        <v>11453622.16</v>
      </c>
      <c r="M48" s="12">
        <v>0</v>
      </c>
      <c r="N48" s="12">
        <v>11453622.16</v>
      </c>
      <c r="O48" s="12">
        <v>0</v>
      </c>
      <c r="P48" s="2"/>
    </row>
    <row r="49" spans="1:16" outlineLevel="1">
      <c r="A49" s="7" t="s">
        <v>72</v>
      </c>
      <c r="B49" s="8" t="s">
        <v>73</v>
      </c>
      <c r="C49" s="8" t="s">
        <v>3</v>
      </c>
      <c r="D49" s="8"/>
      <c r="E49" s="8"/>
      <c r="F49" s="8"/>
      <c r="G49" s="8"/>
      <c r="H49" s="8"/>
      <c r="I49" s="19">
        <f>9643.8+15000</f>
        <v>24643.8</v>
      </c>
      <c r="J49" s="12">
        <v>8799700</v>
      </c>
      <c r="K49" s="12">
        <v>0</v>
      </c>
      <c r="L49" s="12">
        <v>8799700</v>
      </c>
      <c r="M49" s="12">
        <v>0</v>
      </c>
      <c r="N49" s="12">
        <v>8799700</v>
      </c>
      <c r="O49" s="12">
        <v>0</v>
      </c>
      <c r="P49" s="2"/>
    </row>
    <row r="50" spans="1:16" outlineLevel="1">
      <c r="A50" s="7" t="s">
        <v>74</v>
      </c>
      <c r="B50" s="8" t="s">
        <v>75</v>
      </c>
      <c r="C50" s="8" t="s">
        <v>3</v>
      </c>
      <c r="D50" s="8"/>
      <c r="E50" s="8"/>
      <c r="F50" s="8"/>
      <c r="G50" s="8"/>
      <c r="H50" s="8"/>
      <c r="I50" s="19">
        <v>5079.3999999999996</v>
      </c>
      <c r="J50" s="12">
        <v>2653922.16</v>
      </c>
      <c r="K50" s="12">
        <v>0</v>
      </c>
      <c r="L50" s="12">
        <v>2653922.16</v>
      </c>
      <c r="M50" s="12">
        <v>0</v>
      </c>
      <c r="N50" s="12">
        <v>2653922.16</v>
      </c>
      <c r="O50" s="12">
        <v>0</v>
      </c>
      <c r="P50" s="2"/>
    </row>
    <row r="51" spans="1:16" ht="15.75" customHeight="1">
      <c r="A51" s="7" t="s">
        <v>76</v>
      </c>
      <c r="B51" s="8" t="s">
        <v>77</v>
      </c>
      <c r="C51" s="8" t="s">
        <v>3</v>
      </c>
      <c r="D51" s="8"/>
      <c r="E51" s="8"/>
      <c r="F51" s="8"/>
      <c r="G51" s="8"/>
      <c r="H51" s="8"/>
      <c r="I51" s="19">
        <f>I52</f>
        <v>5434.6</v>
      </c>
      <c r="J51" s="12">
        <v>2487147.62</v>
      </c>
      <c r="K51" s="12">
        <v>0</v>
      </c>
      <c r="L51" s="12">
        <v>2487147.62</v>
      </c>
      <c r="M51" s="12">
        <v>0</v>
      </c>
      <c r="N51" s="12">
        <v>2487147.62</v>
      </c>
      <c r="O51" s="12">
        <v>0</v>
      </c>
      <c r="P51" s="2"/>
    </row>
    <row r="52" spans="1:16" ht="25.5" outlineLevel="1">
      <c r="A52" s="7" t="s">
        <v>78</v>
      </c>
      <c r="B52" s="8" t="s">
        <v>79</v>
      </c>
      <c r="C52" s="8" t="s">
        <v>3</v>
      </c>
      <c r="D52" s="8"/>
      <c r="E52" s="8"/>
      <c r="F52" s="8"/>
      <c r="G52" s="8"/>
      <c r="H52" s="8"/>
      <c r="I52" s="19">
        <v>5434.6</v>
      </c>
      <c r="J52" s="12">
        <v>2487147.62</v>
      </c>
      <c r="K52" s="12">
        <v>0</v>
      </c>
      <c r="L52" s="12">
        <v>2487147.62</v>
      </c>
      <c r="M52" s="12">
        <v>0</v>
      </c>
      <c r="N52" s="12">
        <v>2487147.62</v>
      </c>
      <c r="O52" s="12">
        <v>0</v>
      </c>
      <c r="P52" s="2"/>
    </row>
    <row r="53" spans="1:16" ht="12.75" customHeight="1">
      <c r="A53" s="21" t="s">
        <v>80</v>
      </c>
      <c r="B53" s="22"/>
      <c r="C53" s="22"/>
      <c r="D53" s="22"/>
      <c r="E53" s="9"/>
      <c r="F53" s="9"/>
      <c r="G53" s="9"/>
      <c r="H53" s="9"/>
      <c r="I53" s="20">
        <f>I8+I17+I19+I22+I27+I32+I34+I41+I44+I48+I51</f>
        <v>1315266.5999999999</v>
      </c>
      <c r="J53" s="13">
        <v>1098745708.1500001</v>
      </c>
      <c r="K53" s="13">
        <v>0</v>
      </c>
      <c r="L53" s="13">
        <v>1098745708.1500001</v>
      </c>
      <c r="M53" s="13">
        <v>0</v>
      </c>
      <c r="N53" s="13">
        <v>1098745708.1500001</v>
      </c>
      <c r="O53" s="13">
        <v>0</v>
      </c>
      <c r="P53" s="2"/>
    </row>
    <row r="54" spans="1:16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5.2" customHeight="1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"/>
    </row>
    <row r="56" spans="1:16">
      <c r="A56" s="1" t="s">
        <v>84</v>
      </c>
      <c r="B56" s="1" t="s">
        <v>85</v>
      </c>
    </row>
  </sheetData>
  <mergeCells count="7">
    <mergeCell ref="A53:D53"/>
    <mergeCell ref="A55:O55"/>
    <mergeCell ref="A1:I1"/>
    <mergeCell ref="A3:I3"/>
    <mergeCell ref="A2:I2"/>
    <mergeCell ref="A4:I4"/>
    <mergeCell ref="A6:I6"/>
  </mergeCells>
  <pageMargins left="0.78740157480314965" right="0.59055118110236227" top="0.59055118110236227" bottom="0.59055118110236227" header="0.39370078740157483" footer="0.51181102362204722"/>
  <pageSetup paperSize="9"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0CF4051-7CC7-4143-9A9E-D48F6DBBD7D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Bud-Nadya\User</dc:creator>
  <cp:lastModifiedBy>User</cp:lastModifiedBy>
  <cp:lastPrinted>2019-11-09T10:40:42Z</cp:lastPrinted>
  <dcterms:created xsi:type="dcterms:W3CDTF">2019-11-07T13:06:05Z</dcterms:created>
  <dcterms:modified xsi:type="dcterms:W3CDTF">2021-11-12T04:13:05Z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13.01.2014 16_20_32)(4).xlsx</vt:lpwstr>
  </property>
  <property fmtid="{D5CDD505-2E9C-101B-9397-08002B2CF9AE}" pid="3" name="Название отчета">
    <vt:lpwstr>Вариант (новый от 13.01.2014 16_20_32)(4).xlsx</vt:lpwstr>
  </property>
  <property fmtid="{D5CDD505-2E9C-101B-9397-08002B2CF9AE}" pid="4" name="Версия клиента">
    <vt:lpwstr>19.2.22.10070</vt:lpwstr>
  </property>
  <property fmtid="{D5CDD505-2E9C-101B-9397-08002B2CF9AE}" pid="5" name="Версия базы">
    <vt:lpwstr>19.2.2804.2069797718</vt:lpwstr>
  </property>
  <property fmtid="{D5CDD505-2E9C-101B-9397-08002B2CF9AE}" pid="6" name="Тип сервера">
    <vt:lpwstr>MSSQL</vt:lpwstr>
  </property>
  <property fmtid="{D5CDD505-2E9C-101B-9397-08002B2CF9AE}" pid="7" name="Сервер">
    <vt:lpwstr>smartSQL1\Budget</vt:lpwstr>
  </property>
  <property fmtid="{D5CDD505-2E9C-101B-9397-08002B2CF9AE}" pid="8" name="База">
    <vt:lpwstr>ufk2019</vt:lpwstr>
  </property>
  <property fmtid="{D5CDD505-2E9C-101B-9397-08002B2CF9AE}" pid="9" name="Пользователь">
    <vt:lpwstr>крюкова_02</vt:lpwstr>
  </property>
  <property fmtid="{D5CDD505-2E9C-101B-9397-08002B2CF9AE}" pid="10" name="Шаблон">
    <vt:lpwstr>sqr_rosp_exp2018.xlt</vt:lpwstr>
  </property>
  <property fmtid="{D5CDD505-2E9C-101B-9397-08002B2CF9AE}" pid="11" name="Локальная база">
    <vt:lpwstr>используется</vt:lpwstr>
  </property>
</Properties>
</file>