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25" i="2"/>
  <c r="AO26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N51"/>
  <c r="AO54"/>
  <c r="O23"/>
  <c r="P23"/>
  <c r="Q23"/>
  <c r="R23"/>
  <c r="S23"/>
  <c r="T23"/>
  <c r="U23"/>
  <c r="V23"/>
  <c r="W23"/>
  <c r="X23"/>
  <c r="Y23"/>
  <c r="Z23"/>
  <c r="AA23"/>
  <c r="AB23"/>
  <c r="AC23"/>
  <c r="AD23"/>
  <c r="AE23"/>
  <c r="N23"/>
  <c r="AE55"/>
  <c r="AE47"/>
  <c r="AE44"/>
  <c r="AE37"/>
  <c r="AE34"/>
  <c r="AE29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N8"/>
  <c r="AO14"/>
  <c r="O57"/>
  <c r="P57"/>
  <c r="Q57"/>
  <c r="R57"/>
  <c r="S57"/>
  <c r="T57"/>
  <c r="U57"/>
  <c r="V57"/>
  <c r="W57"/>
  <c r="X57"/>
  <c r="Y57"/>
  <c r="Z57"/>
  <c r="AA57"/>
  <c r="AB57"/>
  <c r="AC57"/>
  <c r="AD57"/>
  <c r="AE57"/>
  <c r="N57"/>
  <c r="O55"/>
  <c r="P55"/>
  <c r="Q55"/>
  <c r="R55"/>
  <c r="S55"/>
  <c r="T55"/>
  <c r="U55"/>
  <c r="V55"/>
  <c r="W55"/>
  <c r="X55"/>
  <c r="Y55"/>
  <c r="Z55"/>
  <c r="AA55"/>
  <c r="AB55"/>
  <c r="AC55"/>
  <c r="AD55"/>
  <c r="N55"/>
  <c r="O47"/>
  <c r="P47"/>
  <c r="Q47"/>
  <c r="R47"/>
  <c r="S47"/>
  <c r="T47"/>
  <c r="U47"/>
  <c r="V47"/>
  <c r="W47"/>
  <c r="X47"/>
  <c r="Y47"/>
  <c r="Z47"/>
  <c r="AA47"/>
  <c r="AB47"/>
  <c r="AC47"/>
  <c r="AD47"/>
  <c r="N47"/>
  <c r="O44"/>
  <c r="P44"/>
  <c r="Q44"/>
  <c r="R44"/>
  <c r="S44"/>
  <c r="T44"/>
  <c r="U44"/>
  <c r="V44"/>
  <c r="W44"/>
  <c r="X44"/>
  <c r="Y44"/>
  <c r="Z44"/>
  <c r="AA44"/>
  <c r="AB44"/>
  <c r="AC44"/>
  <c r="AD44"/>
  <c r="N44"/>
  <c r="O37"/>
  <c r="P37"/>
  <c r="Q37"/>
  <c r="R37"/>
  <c r="S37"/>
  <c r="T37"/>
  <c r="U37"/>
  <c r="V37"/>
  <c r="W37"/>
  <c r="X37"/>
  <c r="Y37"/>
  <c r="Z37"/>
  <c r="AA37"/>
  <c r="AB37"/>
  <c r="AC37"/>
  <c r="AD37"/>
  <c r="N37"/>
  <c r="O34"/>
  <c r="P34"/>
  <c r="Q34"/>
  <c r="R34"/>
  <c r="S34"/>
  <c r="T34"/>
  <c r="U34"/>
  <c r="V34"/>
  <c r="W34"/>
  <c r="X34"/>
  <c r="Y34"/>
  <c r="Z34"/>
  <c r="AA34"/>
  <c r="AB34"/>
  <c r="AC34"/>
  <c r="AD34"/>
  <c r="N34"/>
  <c r="O29"/>
  <c r="P29"/>
  <c r="Q29"/>
  <c r="R29"/>
  <c r="S29"/>
  <c r="T29"/>
  <c r="U29"/>
  <c r="V29"/>
  <c r="W29"/>
  <c r="X29"/>
  <c r="Y29"/>
  <c r="Z29"/>
  <c r="AA29"/>
  <c r="AB29"/>
  <c r="AC29"/>
  <c r="AD29"/>
  <c r="N29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5"/>
  <c r="AO16"/>
  <c r="AO18"/>
  <c r="AO20"/>
  <c r="AO21"/>
  <c r="AO22"/>
  <c r="AO24"/>
  <c r="AO27"/>
  <c r="AO28"/>
  <c r="AO30"/>
  <c r="AO31"/>
  <c r="AO32"/>
  <c r="AO33"/>
  <c r="AO35"/>
  <c r="AO36"/>
  <c r="AO38"/>
  <c r="AO39"/>
  <c r="AO40"/>
  <c r="AO41"/>
  <c r="AO42"/>
  <c r="AO43"/>
  <c r="AO45"/>
  <c r="AO46"/>
  <c r="AO48"/>
  <c r="AO49"/>
  <c r="AO50"/>
  <c r="AO52"/>
  <c r="AO53"/>
  <c r="AO56"/>
  <c r="AO58"/>
  <c r="AO59"/>
  <c r="AO60"/>
  <c r="AO61"/>
  <c r="N62" l="1"/>
  <c r="AE62"/>
  <c r="X62"/>
  <c r="Y62"/>
  <c r="Z62"/>
  <c r="AA62"/>
  <c r="AO47"/>
  <c r="AO17"/>
  <c r="AO34"/>
  <c r="AO55"/>
  <c r="V62"/>
  <c r="AO57"/>
  <c r="AO51"/>
  <c r="AO29"/>
  <c r="AD62"/>
  <c r="O62"/>
  <c r="AC62"/>
  <c r="P62"/>
  <c r="Q62"/>
  <c r="R62"/>
  <c r="S62"/>
  <c r="T62"/>
  <c r="AB62"/>
  <c r="U62"/>
  <c r="W62"/>
  <c r="AO8"/>
  <c r="AO37"/>
  <c r="AO23"/>
  <c r="AO44"/>
  <c r="AO19"/>
  <c r="AO62" l="1"/>
</calcChain>
</file>

<file path=xl/sharedStrings.xml><?xml version="1.0" encoding="utf-8"?>
<sst xmlns="http://schemas.openxmlformats.org/spreadsheetml/2006/main" count="372" uniqueCount="142">
  <si>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</si>
  <si>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</si>
  <si>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</si>
  <si>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</si>
  <si>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</si>
  <si>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</si>
  <si>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</si>
  <si>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</si>
  <si>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</si>
  <si>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</si>
  <si>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</si>
  <si>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</si>
  <si>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</si>
  <si>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</si>
  <si>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</si>
  <si>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</si>
  <si>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</si>
  <si>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</si>
  <si>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</si>
  <si>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</si>
  <si>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</si>
  <si>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</si>
  <si>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</si>
  <si>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</si>
  <si>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</si>
  <si>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</si>
  <si>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</si>
  <si>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</si>
  <si>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</si>
  <si>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</si>
  <si>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</si>
  <si>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</si>
  <si>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</si>
  <si>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</si>
  <si>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</si>
  <si>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</si>
  <si>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</si>
  <si>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</si>
  <si>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</si>
  <si>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</si>
  <si>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</si>
  <si>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</si>
  <si>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</si>
  <si>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</si>
  <si>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</si>
  <si>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</si>
  <si>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</si>
  <si>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</si>
  <si>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</si>
  <si>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</si>
  <si>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</si>
  <si>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</si>
  <si>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</si>
  <si>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</si>
  <si>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</si>
  <si>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</si>
  <si>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</si>
  <si>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</si>
  <si>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</si>
  <si>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</si>
  <si>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</si>
  <si>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</si>
  <si>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</si>
  <si>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</si>
  <si>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</si>
  <si>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</si>
  <si>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</si>
  <si>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</si>
  <si>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</si>
  <si>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</si>
  <si>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</si>
  <si>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</si>
  <si>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</si>
  <si>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</si>
  <si>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</si>
  <si>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</si>
  <si>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</si>
  <si>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</si>
  <si>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</si>
  <si>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</si>
  <si>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</si>
  <si>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</si>
  <si>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</si>
  <si>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</si>
  <si>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</si>
  <si>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</si>
  <si>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</si>
  <si>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</si>
  <si>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</si>
  <si>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</si>
  <si>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</si>
  <si>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</si>
  <si>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</si>
  <si>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</si>
  <si>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</si>
  <si>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</si>
  <si>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</si>
  <si>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</si>
  <si>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</si>
  <si>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</si>
  <si>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</si>
  <si>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</si>
  <si>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</si>
  <si>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</si>
  <si>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</si>
  <si>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</si>
  <si>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</si>
  <si>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</si>
  <si>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</si>
  <si>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</si>
  <si>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</si>
  <si>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</si>
  <si>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</si>
  <si>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</si>
  <si>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</si>
  <si>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</si>
  <si>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</si>
  <si>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</si>
  <si>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</si>
  <si>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</si>
  <si>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</si>
  <si>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</si>
  <si>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</si>
  <si>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</si>
  <si>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</si>
  <si>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</si>
  <si>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</si>
  <si>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</si>
  <si>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</si>
  <si>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с пояснением причин исполнения менее 20 %</t>
  </si>
  <si>
    <t>Отсутствие заявлений на оказание материальной помощи из резервного фонда.</t>
  </si>
  <si>
    <t>Сезонность осуществления расходов.</t>
  </si>
  <si>
    <t>0408</t>
  </si>
  <si>
    <t>Транспорт</t>
  </si>
  <si>
    <t>Спорт высших достижений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</si>
  <si>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больничными.</t>
  </si>
  <si>
    <t>за период с 01.01.2024г. по 31.03.2024г.</t>
  </si>
  <si>
    <t>Предусмотрен резерв на выполнение социально-значимых и первоочередных расходов.</t>
  </si>
  <si>
    <t xml:space="preserve">Отсутствие утвержденного плана природоохранных мероприятий Удмуртской Республики на 2024 год. </t>
  </si>
  <si>
    <t>Длительность проведения конкурсных процедур.</t>
  </si>
  <si>
    <t>Сезонность осуществления расходов, длительность проведения конкурсных процедур.</t>
  </si>
  <si>
    <t>Под данному подразделу предусмотрены меры социальной поддержки населения. Расходы имеют заявительный характер.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</si>
</sst>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4"/>
  <sheetViews>
    <sheetView showGridLines="0" tabSelected="1" zoomScaleSheetLayoutView="100" workbookViewId="0">
      <pane ySplit="7" topLeftCell="A39" activePane="bottomLeft" state="frozen"/>
      <selection pane="bottomLeft" activeCell="AP50" sqref="AP50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27" t="s">
        <v>128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42" ht="15.2" customHeight="1">
      <c r="A2" s="29" t="s">
        <v>136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ht="15.95" customHeight="1">
      <c r="A3" s="27" t="s">
        <v>129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15.7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3"/>
      <c r="AN4" s="3"/>
      <c r="AO4" s="2"/>
    </row>
    <row r="5" spans="1:42" ht="12.75" customHeight="1">
      <c r="A5" s="28" t="s">
        <v>121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26.25" customHeight="1">
      <c r="A6" s="80" t="s">
        <v>0</v>
      </c>
      <c r="B6" s="32" t="s">
        <v>1</v>
      </c>
      <c r="C6" s="34" t="s">
        <v>2</v>
      </c>
      <c r="D6" s="36" t="s">
        <v>3</v>
      </c>
      <c r="E6" s="38" t="s">
        <v>4</v>
      </c>
      <c r="F6" s="40" t="s">
        <v>5</v>
      </c>
      <c r="G6" s="82" t="s">
        <v>6</v>
      </c>
      <c r="H6" s="84" t="s">
        <v>7</v>
      </c>
      <c r="I6" s="64" t="s">
        <v>7</v>
      </c>
      <c r="J6" s="66" t="s">
        <v>7</v>
      </c>
      <c r="K6" s="68" t="s">
        <v>7</v>
      </c>
      <c r="L6" s="70" t="s">
        <v>7</v>
      </c>
      <c r="M6" s="72" t="s">
        <v>7</v>
      </c>
      <c r="N6" s="76" t="s">
        <v>8</v>
      </c>
      <c r="O6" s="78" t="s">
        <v>7</v>
      </c>
      <c r="P6" s="46" t="s">
        <v>7</v>
      </c>
      <c r="Q6" s="48" t="s">
        <v>7</v>
      </c>
      <c r="R6" s="50" t="s">
        <v>7</v>
      </c>
      <c r="S6" s="52" t="s">
        <v>7</v>
      </c>
      <c r="T6" s="54" t="s">
        <v>7</v>
      </c>
      <c r="U6" s="56" t="s">
        <v>7</v>
      </c>
      <c r="V6" s="58" t="s">
        <v>9</v>
      </c>
      <c r="W6" s="60" t="s">
        <v>7</v>
      </c>
      <c r="X6" s="4" t="s">
        <v>7</v>
      </c>
      <c r="Y6" s="30" t="s">
        <v>7</v>
      </c>
      <c r="Z6" s="30" t="s">
        <v>10</v>
      </c>
      <c r="AA6" s="30" t="s">
        <v>11</v>
      </c>
      <c r="AB6" s="30" t="s">
        <v>12</v>
      </c>
      <c r="AC6" s="30" t="s">
        <v>13</v>
      </c>
      <c r="AD6" s="4" t="s">
        <v>7</v>
      </c>
      <c r="AE6" s="30" t="s">
        <v>14</v>
      </c>
      <c r="AF6" s="30" t="s">
        <v>7</v>
      </c>
      <c r="AG6" s="30" t="s">
        <v>7</v>
      </c>
      <c r="AH6" s="4" t="s">
        <v>7</v>
      </c>
      <c r="AI6" s="30" t="s">
        <v>15</v>
      </c>
      <c r="AJ6" s="30" t="s">
        <v>16</v>
      </c>
      <c r="AK6" s="30" t="s">
        <v>17</v>
      </c>
      <c r="AL6" s="30" t="s">
        <v>7</v>
      </c>
      <c r="AM6" s="30" t="s">
        <v>7</v>
      </c>
      <c r="AN6" s="62" t="s">
        <v>7</v>
      </c>
      <c r="AO6" s="62" t="s">
        <v>17</v>
      </c>
      <c r="AP6" s="26" t="s">
        <v>122</v>
      </c>
    </row>
    <row r="7" spans="1:42">
      <c r="A7" s="81"/>
      <c r="B7" s="33"/>
      <c r="C7" s="35"/>
      <c r="D7" s="37"/>
      <c r="E7" s="39"/>
      <c r="F7" s="41"/>
      <c r="G7" s="83"/>
      <c r="H7" s="85"/>
      <c r="I7" s="65"/>
      <c r="J7" s="67"/>
      <c r="K7" s="69"/>
      <c r="L7" s="71"/>
      <c r="M7" s="73"/>
      <c r="N7" s="77"/>
      <c r="O7" s="79"/>
      <c r="P7" s="47"/>
      <c r="Q7" s="49"/>
      <c r="R7" s="51"/>
      <c r="S7" s="53"/>
      <c r="T7" s="55"/>
      <c r="U7" s="57"/>
      <c r="V7" s="59"/>
      <c r="W7" s="61"/>
      <c r="X7" s="4"/>
      <c r="Y7" s="31"/>
      <c r="Z7" s="31"/>
      <c r="AA7" s="31"/>
      <c r="AB7" s="31"/>
      <c r="AC7" s="31"/>
      <c r="AD7" s="4"/>
      <c r="AE7" s="31"/>
      <c r="AF7" s="31"/>
      <c r="AG7" s="31"/>
      <c r="AH7" s="4"/>
      <c r="AI7" s="31"/>
      <c r="AJ7" s="31"/>
      <c r="AK7" s="31"/>
      <c r="AL7" s="31"/>
      <c r="AM7" s="31"/>
      <c r="AN7" s="63"/>
      <c r="AO7" s="63"/>
      <c r="AP7" s="26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173761848.50999999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34760814.520000003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0.20004859995489468</v>
      </c>
      <c r="AP8" s="24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2200000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478526.98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0.21751226363636364</v>
      </c>
      <c r="AP9" s="25"/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1663100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330011.11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0.19843130900126268</v>
      </c>
      <c r="AP10" s="25" t="s">
        <v>135</v>
      </c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56171221.409999996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13621562.800000001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0.24250074073651876</v>
      </c>
      <c r="AP11" s="24"/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19000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4000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0.21052631578947367</v>
      </c>
      <c r="AP12" s="23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7238739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1710974.28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0.23636358211008851</v>
      </c>
      <c r="AP13" s="24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20000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130</v>
      </c>
    </row>
    <row r="16" spans="1:42" ht="33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106449788.09999999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18615739.350000001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0.17487812500398958</v>
      </c>
      <c r="AP16" s="23" t="s">
        <v>137</v>
      </c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2750000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621365.82999999996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0.2259512109090909</v>
      </c>
      <c r="AP17" s="25"/>
    </row>
    <row r="18" spans="1:46" ht="25.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2750000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621365.82999999996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0.2259512109090909</v>
      </c>
      <c r="AP18" s="25"/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3416930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473394.41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0.13854378345473861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25.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3381300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473394.41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0.14000367018602311</v>
      </c>
      <c r="AP21" s="22" t="s">
        <v>131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35630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3" t="s">
        <v>127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136493848.15000001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18173510.170000002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0.13314526930201434</v>
      </c>
      <c r="AP23" s="25"/>
    </row>
    <row r="24" spans="1:46" ht="30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22815.01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</v>
      </c>
      <c r="AP24" s="23" t="s">
        <v>127</v>
      </c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30" outlineLevel="1">
      <c r="A26" s="5" t="s">
        <v>133</v>
      </c>
      <c r="B26" s="6"/>
      <c r="C26" s="19" t="s">
        <v>132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>
        <v>5800000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11"/>
      <c r="AH26" s="11"/>
      <c r="AI26" s="11"/>
      <c r="AJ26" s="11"/>
      <c r="AK26" s="12"/>
      <c r="AL26" s="11"/>
      <c r="AM26" s="12"/>
      <c r="AN26" s="13"/>
      <c r="AO26" s="14">
        <f t="shared" si="1"/>
        <v>0</v>
      </c>
      <c r="AP26" s="25" t="s">
        <v>139</v>
      </c>
    </row>
    <row r="27" spans="1:46" ht="25.5" outlineLevel="1">
      <c r="A27" s="5" t="s">
        <v>52</v>
      </c>
      <c r="B27" s="6" t="s">
        <v>19</v>
      </c>
      <c r="C27" s="6" t="s">
        <v>53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130189133.14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17962030.170000002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14">
        <f t="shared" si="1"/>
        <v>0.13796873622842529</v>
      </c>
      <c r="AP27" s="22" t="s">
        <v>131</v>
      </c>
    </row>
    <row r="28" spans="1:46" ht="32.25" customHeight="1" outlineLevel="1">
      <c r="A28" s="5" t="s">
        <v>54</v>
      </c>
      <c r="B28" s="6" t="s">
        <v>19</v>
      </c>
      <c r="C28" s="6" t="s">
        <v>55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481900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211480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14">
        <f t="shared" si="1"/>
        <v>0.43884623365843534</v>
      </c>
      <c r="AP28" s="23"/>
    </row>
    <row r="29" spans="1:46">
      <c r="A29" s="5" t="s">
        <v>56</v>
      </c>
      <c r="B29" s="6" t="s">
        <v>19</v>
      </c>
      <c r="C29" s="6" t="s">
        <v>57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389556878.10999995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7111837.2399999993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1.8256223005236775E-2</v>
      </c>
      <c r="AP29" s="24"/>
    </row>
    <row r="30" spans="1:46" ht="30" outlineLevel="1">
      <c r="A30" s="5" t="s">
        <v>58</v>
      </c>
      <c r="B30" s="6" t="s">
        <v>19</v>
      </c>
      <c r="C30" s="6" t="s">
        <v>59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71447572.280000001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2560897.42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14">
        <f t="shared" si="1"/>
        <v>3.5843029206982034E-2</v>
      </c>
      <c r="AP30" s="23" t="s">
        <v>127</v>
      </c>
    </row>
    <row r="31" spans="1:46" ht="33.75" customHeight="1" outlineLevel="1">
      <c r="A31" s="5" t="s">
        <v>60</v>
      </c>
      <c r="B31" s="6" t="s">
        <v>19</v>
      </c>
      <c r="C31" s="6" t="s">
        <v>61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303509505.64999998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3560766.03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14">
        <f t="shared" si="1"/>
        <v>1.1731975321083325E-2</v>
      </c>
      <c r="AP31" s="25" t="s">
        <v>139</v>
      </c>
    </row>
    <row r="32" spans="1:46" ht="18.75" customHeight="1" outlineLevel="1">
      <c r="A32" s="5" t="s">
        <v>62</v>
      </c>
      <c r="B32" s="6" t="s">
        <v>19</v>
      </c>
      <c r="C32" s="6" t="s">
        <v>63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14470139.970000001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975075.78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6.7385373052476424E-2</v>
      </c>
      <c r="AP32" s="22" t="s">
        <v>131</v>
      </c>
    </row>
    <row r="33" spans="1:42" ht="60" outlineLevel="1">
      <c r="A33" s="5" t="s">
        <v>64</v>
      </c>
      <c r="B33" s="6" t="s">
        <v>19</v>
      </c>
      <c r="C33" s="6" t="s">
        <v>65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129660.21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15098.01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14">
        <f t="shared" si="1"/>
        <v>0.1164428933132223</v>
      </c>
      <c r="AP33" s="25" t="s">
        <v>135</v>
      </c>
    </row>
    <row r="34" spans="1:42">
      <c r="A34" s="5" t="s">
        <v>66</v>
      </c>
      <c r="B34" s="6" t="s">
        <v>19</v>
      </c>
      <c r="C34" s="6" t="s">
        <v>67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2624000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>
      <c r="A35" s="5" t="s">
        <v>68</v>
      </c>
      <c r="B35" s="6" t="s">
        <v>19</v>
      </c>
      <c r="C35" s="6" t="s">
        <v>69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45" outlineLevel="1">
      <c r="A36" s="5" t="s">
        <v>70</v>
      </c>
      <c r="B36" s="6" t="s">
        <v>19</v>
      </c>
      <c r="C36" s="6" t="s">
        <v>71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2624000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14">
        <f t="shared" si="1"/>
        <v>0</v>
      </c>
      <c r="AP36" s="23" t="s">
        <v>138</v>
      </c>
    </row>
    <row r="37" spans="1:42">
      <c r="A37" s="5" t="s">
        <v>72</v>
      </c>
      <c r="B37" s="6" t="s">
        <v>19</v>
      </c>
      <c r="C37" s="6" t="s">
        <v>73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879137534.93000007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0</v>
      </c>
      <c r="AA37" s="10">
        <f t="shared" si="7"/>
        <v>0</v>
      </c>
      <c r="AB37" s="10">
        <f t="shared" si="7"/>
        <v>0</v>
      </c>
      <c r="AC37" s="10">
        <f t="shared" si="7"/>
        <v>0</v>
      </c>
      <c r="AD37" s="10">
        <f t="shared" si="7"/>
        <v>0</v>
      </c>
      <c r="AE37" s="10">
        <f>AE38+AE39+AE40+AE41+AE42+AE43</f>
        <v>217992349.14999998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0.2479615992819113</v>
      </c>
      <c r="AP37" s="24"/>
    </row>
    <row r="38" spans="1:42" outlineLevel="1">
      <c r="A38" s="5" t="s">
        <v>74</v>
      </c>
      <c r="B38" s="6" t="s">
        <v>19</v>
      </c>
      <c r="C38" s="6" t="s">
        <v>75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228413480.91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46453368.039999999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14">
        <f t="shared" si="1"/>
        <v>0.2033740208981083</v>
      </c>
      <c r="AP38" s="22"/>
    </row>
    <row r="39" spans="1:42" outlineLevel="1">
      <c r="A39" s="5" t="s">
        <v>76</v>
      </c>
      <c r="B39" s="6" t="s">
        <v>19</v>
      </c>
      <c r="C39" s="6" t="s">
        <v>77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537816546.46000004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139220628.47999999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0.25886267240451011</v>
      </c>
      <c r="AP39" s="24"/>
    </row>
    <row r="40" spans="1:42" ht="25.5" outlineLevel="1">
      <c r="A40" s="5" t="s">
        <v>78</v>
      </c>
      <c r="B40" s="6" t="s">
        <v>19</v>
      </c>
      <c r="C40" s="6" t="s">
        <v>79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37107438.490000002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8739416.3100000005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0.2355165612510593</v>
      </c>
      <c r="AP40" s="24"/>
    </row>
    <row r="41" spans="1:42" ht="38.25" hidden="1" outlineLevel="1">
      <c r="A41" s="5" t="s">
        <v>80</v>
      </c>
      <c r="B41" s="6" t="s">
        <v>19</v>
      </c>
      <c r="C41" s="6" t="s">
        <v>81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outlineLevel="1">
      <c r="A42" s="5" t="s">
        <v>82</v>
      </c>
      <c r="B42" s="6" t="s">
        <v>19</v>
      </c>
      <c r="C42" s="6" t="s">
        <v>83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18874435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15928955.539999999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14">
        <f t="shared" si="1"/>
        <v>0.84394343671744343</v>
      </c>
      <c r="AP42" s="25"/>
    </row>
    <row r="43" spans="1:42" ht="45" outlineLevel="1">
      <c r="A43" s="5" t="s">
        <v>84</v>
      </c>
      <c r="B43" s="6" t="s">
        <v>19</v>
      </c>
      <c r="C43" s="6" t="s">
        <v>85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56925634.07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7649980.7800000003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14">
        <f t="shared" si="1"/>
        <v>0.13438551726262749</v>
      </c>
      <c r="AP43" s="22" t="s">
        <v>140</v>
      </c>
    </row>
    <row r="44" spans="1:42">
      <c r="A44" s="5" t="s">
        <v>86</v>
      </c>
      <c r="B44" s="6" t="s">
        <v>19</v>
      </c>
      <c r="C44" s="6" t="s">
        <v>87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100894743.41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24266531.82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0.24051334093184154</v>
      </c>
      <c r="AP44" s="24"/>
    </row>
    <row r="45" spans="1:42" outlineLevel="1">
      <c r="A45" s="5" t="s">
        <v>88</v>
      </c>
      <c r="B45" s="6" t="s">
        <v>19</v>
      </c>
      <c r="C45" s="6" t="s">
        <v>89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97584002.409999996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23470479.600000001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0.24051564826567151</v>
      </c>
      <c r="AP45" s="23"/>
    </row>
    <row r="46" spans="1:42" ht="33.75" customHeight="1" outlineLevel="1">
      <c r="A46" s="5" t="s">
        <v>90</v>
      </c>
      <c r="B46" s="6" t="s">
        <v>19</v>
      </c>
      <c r="C46" s="6" t="s">
        <v>91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3310741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796052.22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0.24044533232892576</v>
      </c>
      <c r="AP46" s="25"/>
    </row>
    <row r="47" spans="1:42">
      <c r="A47" s="5" t="s">
        <v>92</v>
      </c>
      <c r="B47" s="6" t="s">
        <v>19</v>
      </c>
      <c r="C47" s="6" t="s">
        <v>93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17419938.189999998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3799583.32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0.2181169231806557</v>
      </c>
      <c r="AP47" s="25"/>
    </row>
    <row r="48" spans="1:42" outlineLevel="1">
      <c r="A48" s="5" t="s">
        <v>94</v>
      </c>
      <c r="B48" s="6" t="s">
        <v>19</v>
      </c>
      <c r="C48" s="6" t="s">
        <v>95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1986800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522400.11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0.26293542883027982</v>
      </c>
      <c r="AP48" s="24"/>
    </row>
    <row r="49" spans="1:42" ht="25.5" outlineLevel="1">
      <c r="A49" s="5" t="s">
        <v>96</v>
      </c>
      <c r="B49" s="6" t="s">
        <v>19</v>
      </c>
      <c r="C49" s="6" t="s">
        <v>97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4500533.1500000004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1542361.88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14">
        <f t="shared" si="1"/>
        <v>0.34270648134210496</v>
      </c>
      <c r="AP49" s="25"/>
    </row>
    <row r="50" spans="1:42" ht="53.25" customHeight="1" outlineLevel="1">
      <c r="A50" s="5" t="s">
        <v>98</v>
      </c>
      <c r="B50" s="6" t="s">
        <v>19</v>
      </c>
      <c r="C50" s="6" t="s">
        <v>99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10932605.039999999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1734821.33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0.15868325286175344</v>
      </c>
      <c r="AP50" s="23" t="s">
        <v>141</v>
      </c>
    </row>
    <row r="51" spans="1:42">
      <c r="A51" s="5" t="s">
        <v>100</v>
      </c>
      <c r="B51" s="6" t="s">
        <v>19</v>
      </c>
      <c r="C51" s="6" t="s">
        <v>101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28752431.420000002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7048663.7999999998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0.24515018215457757</v>
      </c>
      <c r="AP51" s="25"/>
    </row>
    <row r="52" spans="1:42" ht="18.75" customHeight="1" outlineLevel="1">
      <c r="A52" s="5" t="s">
        <v>102</v>
      </c>
      <c r="B52" s="6" t="s">
        <v>19</v>
      </c>
      <c r="C52" s="6" t="s">
        <v>103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13194315.42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3746690.92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14">
        <f t="shared" si="1"/>
        <v>0.28396250966690928</v>
      </c>
      <c r="AP52" s="23"/>
    </row>
    <row r="53" spans="1:42" ht="15" customHeight="1" outlineLevel="1">
      <c r="A53" s="5" t="s">
        <v>104</v>
      </c>
      <c r="B53" s="6" t="s">
        <v>19</v>
      </c>
      <c r="C53" s="6" t="s">
        <v>105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340989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145550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0.42684661382038719</v>
      </c>
      <c r="AP53" s="22"/>
    </row>
    <row r="54" spans="1:42" ht="53.25" customHeight="1" outlineLevel="1">
      <c r="A54" s="5" t="s">
        <v>134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15217127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3156422.88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0.20742567765912712</v>
      </c>
      <c r="AP54" s="22"/>
    </row>
    <row r="55" spans="1:42" ht="25.5">
      <c r="A55" s="5" t="s">
        <v>106</v>
      </c>
      <c r="B55" s="6" t="s">
        <v>19</v>
      </c>
      <c r="C55" s="6" t="s">
        <v>107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</f>
        <v>5015400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1191679.97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0.23760417314670812</v>
      </c>
      <c r="AP55" s="25"/>
    </row>
    <row r="56" spans="1:42" ht="51.75" customHeight="1" outlineLevel="1">
      <c r="A56" s="5" t="s">
        <v>108</v>
      </c>
      <c r="B56" s="6" t="s">
        <v>19</v>
      </c>
      <c r="C56" s="6" t="s">
        <v>109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5015400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1191679.97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0.23760417314670812</v>
      </c>
      <c r="AP56" s="23"/>
    </row>
    <row r="57" spans="1:42" ht="38.25" hidden="1">
      <c r="A57" s="5" t="s">
        <v>110</v>
      </c>
      <c r="B57" s="6" t="s">
        <v>19</v>
      </c>
      <c r="C57" s="6" t="s">
        <v>111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>
      <c r="A58" s="5" t="s">
        <v>112</v>
      </c>
      <c r="B58" s="6" t="s">
        <v>19</v>
      </c>
      <c r="C58" s="6" t="s">
        <v>113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114</v>
      </c>
      <c r="B59" s="6" t="s">
        <v>19</v>
      </c>
      <c r="C59" s="6" t="s">
        <v>115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>
      <c r="A60" s="5" t="s">
        <v>116</v>
      </c>
      <c r="B60" s="6" t="s">
        <v>19</v>
      </c>
      <c r="C60" s="6" t="s">
        <v>117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>
      <c r="A61" s="5" t="s">
        <v>118</v>
      </c>
      <c r="B61" s="6" t="s">
        <v>19</v>
      </c>
      <c r="C61" s="6" t="s">
        <v>119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>
      <c r="A62" s="44" t="s">
        <v>120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8">
        <v>0</v>
      </c>
      <c r="N62" s="15">
        <f>N8+N17+N19+N23+N29+N34+N37+N44+N47+N51+N55+N57</f>
        <v>1739823552.7200003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19357108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6228.24</v>
      </c>
      <c r="AA62" s="15">
        <f t="shared" si="13"/>
        <v>6228.24</v>
      </c>
      <c r="AB62" s="15">
        <f t="shared" si="13"/>
        <v>10662180.15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315439730.23000002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0.18130558684347547</v>
      </c>
      <c r="AP62" s="24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4:AL4"/>
    <mergeCell ref="AE6:AE7"/>
    <mergeCell ref="N6:N7"/>
    <mergeCell ref="O6:O7"/>
    <mergeCell ref="AC6:AC7"/>
    <mergeCell ref="A6:A7"/>
    <mergeCell ref="G6:G7"/>
    <mergeCell ref="H6:H7"/>
    <mergeCell ref="AO6:AO7"/>
    <mergeCell ref="I6:I7"/>
    <mergeCell ref="J6:J7"/>
    <mergeCell ref="K6:K7"/>
    <mergeCell ref="L6:L7"/>
    <mergeCell ref="M6:M7"/>
    <mergeCell ref="AM6:AM7"/>
    <mergeCell ref="AN6:AN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scale="6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2024-07-22T06:46:57Z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