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0730" windowHeight="11445"/>
  </bookViews>
  <sheets>
    <sheet name="Sheet1|0" sheetId="2" r:id="rId1"/>
  </sheets>
  <calcPr calcId="124519"/>
</workbook>
</file>

<file path=xl/calcChain.xml><?xml version="1.0" encoding="utf-8"?>
<calcChain xmlns="http://schemas.openxmlformats.org/spreadsheetml/2006/main">
  <c r="M27" i="2"/>
  <c r="N27"/>
  <c r="O27"/>
  <c r="P27"/>
  <c r="Q27"/>
  <c r="R27"/>
  <c r="L27"/>
  <c r="M24"/>
  <c r="N24"/>
  <c r="O24"/>
  <c r="P24"/>
  <c r="Q24"/>
  <c r="R24"/>
  <c r="L24"/>
  <c r="M22"/>
  <c r="N22"/>
  <c r="O22"/>
  <c r="P22"/>
  <c r="Q22"/>
  <c r="R22"/>
  <c r="L22"/>
  <c r="M19"/>
  <c r="N19"/>
  <c r="O19"/>
  <c r="P19"/>
  <c r="Q19"/>
  <c r="R19"/>
  <c r="L19"/>
  <c r="M17"/>
  <c r="N17"/>
  <c r="O17"/>
  <c r="P17"/>
  <c r="Q17"/>
  <c r="R17"/>
  <c r="L17"/>
  <c r="M15"/>
  <c r="N15"/>
  <c r="O15"/>
  <c r="P15"/>
  <c r="Q15"/>
  <c r="R15"/>
  <c r="L15"/>
  <c r="M11"/>
  <c r="N11"/>
  <c r="O11"/>
  <c r="P11"/>
  <c r="Q11"/>
  <c r="R11"/>
  <c r="L11"/>
  <c r="L32" l="1"/>
  <c r="P32"/>
  <c r="R32"/>
  <c r="O32"/>
  <c r="Q32"/>
  <c r="N32"/>
  <c r="M32"/>
</calcChain>
</file>

<file path=xl/sharedStrings.xml><?xml version="1.0" encoding="utf-8"?>
<sst xmlns="http://schemas.openxmlformats.org/spreadsheetml/2006/main" count="155" uniqueCount="82">
  <si>
    <t>Информация об источнике дохода</t>
  </si>
  <si>
    <t>Публично-правовое образование (ППО)</t>
  </si>
  <si>
    <t>Справочно: все уровни бюджетов источников доходов</t>
  </si>
  <si>
    <t>ГАДБ</t>
  </si>
  <si>
    <t>Уровень бюджета</t>
  </si>
  <si>
    <t>Код типа ППО</t>
  </si>
  <si>
    <t>Наименование типа ППО</t>
  </si>
  <si>
    <t>Наименование ППО</t>
  </si>
  <si>
    <t>Код ППО по ОКТМО</t>
  </si>
  <si>
    <t>Код уровня бюджета</t>
  </si>
  <si>
    <t>Код ГАДБ</t>
  </si>
  <si>
    <t>Наименование ГАДБ</t>
  </si>
  <si>
    <t>Наименование группы источников доходов бюджета/наименование источника доходов бюджета</t>
  </si>
  <si>
    <t xml:space="preserve">РЕЕСТР </t>
  </si>
  <si>
    <t>ИСТОЧНИКОВ ДОХОДОВ БЮДЖЕТА</t>
  </si>
  <si>
    <t>№ п/п</t>
  </si>
  <si>
    <t>Код классификации доходов бюджета, соответствующий источнику дохода бюджета</t>
  </si>
  <si>
    <t>Показатели прогноза доходов бюджета по источнику доходов бюджета, сформированные в целях составления и утверждения решения о бюджете</t>
  </si>
  <si>
    <t>Показатели прогноза доходов бюджета по источнику доходов бюджета в соответствии с решением о бюджете</t>
  </si>
  <si>
    <t xml:space="preserve">Показатели прогноза доходов бюджета по источнику доходов бюджета в соответствии с учётом изменений в решение о бюджете </t>
  </si>
  <si>
    <t xml:space="preserve">Показатели уточнённого прогноза доходов в рамках составления и ведения кассового плана исполнения бюджета </t>
  </si>
  <si>
    <t>Показатели кассовых поступлений по источнику доходов бюджета</t>
  </si>
  <si>
    <t>1-ый год планового периода</t>
  </si>
  <si>
    <t>2-ой год планового периода</t>
  </si>
  <si>
    <t>Показатели прогноза доходов бюджета по источнику доходов бюджета на плановый период (руб.)</t>
  </si>
  <si>
    <t>Налоги на прибыль, доходы</t>
  </si>
  <si>
    <t>1.</t>
  </si>
  <si>
    <t>182</t>
  </si>
  <si>
    <t>Территориальный орган Федеральной налоговой службы по Удмуртской Республике</t>
  </si>
  <si>
    <t>2.</t>
  </si>
  <si>
    <t>Налоги на совокупный доход</t>
  </si>
  <si>
    <t>3.</t>
  </si>
  <si>
    <t>Налоги на имущество</t>
  </si>
  <si>
    <t>Земельный налог</t>
  </si>
  <si>
    <t>5.</t>
  </si>
  <si>
    <t>Государтсвенная пошлина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</si>
  <si>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</si>
  <si>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</si>
  <si>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ИТОГО ДОХОДОВ</t>
  </si>
  <si>
    <t>34</t>
  </si>
  <si>
    <t xml:space="preserve"> сельское поселение</t>
  </si>
  <si>
    <t>182 10102010 01 0000 110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</si>
  <si>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</si>
  <si>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Налог на доходы физ. лиц с доходов, полученных физ.лицами в соответствии со ст.228 НК РФ</t>
  </si>
  <si>
    <t>182 10503010 01 0000 110</t>
  </si>
  <si>
    <t>182 10102030 01 0000 110</t>
  </si>
  <si>
    <t>Единый сельскохозяйственный налог</t>
  </si>
  <si>
    <t>182 10601030 10 0000 110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</si>
  <si>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</si>
  <si>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182 10606033 10 0000 110</t>
  </si>
  <si>
    <t>182 10606043 10 0000 110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</si>
  <si>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</si>
  <si>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</si>
  <si>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000 10804020 01 0000 110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</si>
  <si>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</si>
  <si>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</si>
  <si>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</si>
  <si>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</si>
  <si>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</si>
  <si>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</si>
  <si>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</si>
  <si>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182 10102020 01 0000110</t>
  </si>
  <si>
    <t>Налог на доходы физ.лиц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</si>
  <si>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94604410</t>
  </si>
  <si>
    <t>027</t>
  </si>
  <si>
    <t>4.</t>
  </si>
  <si>
    <t>94604425</t>
  </si>
  <si>
    <t>032</t>
  </si>
  <si>
    <t>032 11105025 10 0000 120</t>
  </si>
  <si>
    <t>032 11109045 10 0000 120</t>
  </si>
  <si>
    <t xml:space="preserve"> МУНИЦИПАЛЬНОГО ОБРАЗОВАНИЯ "Кожильское"</t>
  </si>
  <si>
    <t>муниципальное образование "Кожильское"</t>
  </si>
  <si>
    <t>Администрация муниципального образования  "Кожильское"</t>
  </si>
  <si>
    <t>94604435</t>
  </si>
  <si>
    <t>035</t>
  </si>
  <si>
    <t>на  2019 год и на плановый период 20209 и 2021 годов</t>
  </si>
  <si>
    <t>Прогноз и кассовое исполнение по источнику дохода в 2019 году (руб.)</t>
  </si>
  <si>
    <t>035 20215001 10 0000 150</t>
  </si>
  <si>
    <t>035 20215002 10 0000 150</t>
  </si>
  <si>
    <t>035 20235118 10 0000 150</t>
  </si>
  <si>
    <t>035 20240014 10 0000 150</t>
  </si>
  <si>
    <t>6.</t>
  </si>
</sst>
</file>

<file path=xl/styles.xml><?xml version="1.0" encoding="utf-8"?>
<styleSheet xmlns="http://schemas.openxmlformats.org/spreadsheetml/2006/main">
  <fonts count="22">
    <font>
      <sz val="1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8"/>
      <color rgb="FF000000"/>
      <name val="Arial"/>
    </font>
    <font>
      <sz val="7"/>
      <color rgb="FF000000"/>
      <name val="Arial"/>
    </font>
    <font>
      <sz val="10"/>
      <color rgb="FF000000"/>
      <name val="Arial"/>
    </font>
    <font>
      <sz val="11"/>
      <name val="Calibri"/>
      <family val="2"/>
      <scheme val="minor"/>
    </font>
    <font>
      <sz val="2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3C3C3C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color rgb="FF000000"/>
      <name val="Cambria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4">
    <xf numFmtId="0" fontId="0" fillId="0" borderId="0"/>
    <xf numFmtId="0" fontId="2" fillId="2" borderId="1"/>
    <xf numFmtId="0" fontId="2" fillId="0" borderId="1"/>
    <xf numFmtId="0" fontId="3" fillId="0" borderId="3">
      <alignment horizontal="center" vertical="center" wrapText="1"/>
    </xf>
    <xf numFmtId="0" fontId="4" fillId="0" borderId="3">
      <alignment horizontal="center" vertical="center"/>
    </xf>
    <xf numFmtId="0" fontId="4" fillId="0" borderId="3">
      <alignment horizontal="center" vertical="center" wrapText="1"/>
    </xf>
    <xf numFmtId="0" fontId="3" fillId="0" borderId="3">
      <alignment horizontal="center"/>
    </xf>
    <xf numFmtId="0" fontId="3" fillId="0" borderId="3">
      <alignment horizontal="left" wrapText="1"/>
    </xf>
    <xf numFmtId="49" fontId="3" fillId="0" borderId="3">
      <alignment horizontal="center" vertical="center" wrapText="1"/>
    </xf>
    <xf numFmtId="0" fontId="6" fillId="0" borderId="0"/>
    <xf numFmtId="0" fontId="6" fillId="0" borderId="0"/>
    <xf numFmtId="0" fontId="6" fillId="0" borderId="0"/>
    <xf numFmtId="0" fontId="5" fillId="0" borderId="1"/>
    <xf numFmtId="0" fontId="5" fillId="0" borderId="1"/>
    <xf numFmtId="0" fontId="2" fillId="2" borderId="4"/>
    <xf numFmtId="0" fontId="3" fillId="0" borderId="3">
      <alignment horizontal="center" vertical="center" wrapText="1"/>
    </xf>
    <xf numFmtId="0" fontId="2" fillId="2" borderId="5"/>
    <xf numFmtId="0" fontId="2" fillId="2" borderId="6"/>
    <xf numFmtId="0" fontId="1" fillId="0" borderId="1">
      <alignment horizontal="center"/>
    </xf>
    <xf numFmtId="0" fontId="2" fillId="0" borderId="1">
      <alignment horizontal="center"/>
    </xf>
    <xf numFmtId="0" fontId="3" fillId="0" borderId="3">
      <alignment horizontal="center" vertical="center" wrapText="1"/>
    </xf>
    <xf numFmtId="0" fontId="3" fillId="0" borderId="3">
      <alignment horizontal="center" vertical="center"/>
    </xf>
    <xf numFmtId="0" fontId="2" fillId="0" borderId="1">
      <alignment horizontal="center" wrapText="1"/>
    </xf>
    <xf numFmtId="1" fontId="19" fillId="0" borderId="3">
      <alignment horizontal="center" vertical="center" shrinkToFit="1"/>
    </xf>
  </cellStyleXfs>
  <cellXfs count="48">
    <xf numFmtId="0" fontId="0" fillId="0" borderId="0" xfId="0"/>
    <xf numFmtId="0" fontId="8" fillId="0" borderId="0" xfId="0" applyFont="1" applyProtection="1">
      <protection locked="0"/>
    </xf>
    <xf numFmtId="0" fontId="9" fillId="0" borderId="1" xfId="2" applyNumberFormat="1" applyFont="1" applyProtection="1"/>
    <xf numFmtId="0" fontId="11" fillId="3" borderId="3" xfId="3" applyNumberFormat="1" applyFont="1" applyFill="1" applyProtection="1">
      <alignment horizontal="center" vertical="center" wrapText="1"/>
    </xf>
    <xf numFmtId="0" fontId="12" fillId="0" borderId="3" xfId="4" applyNumberFormat="1" applyFont="1" applyProtection="1">
      <alignment horizontal="center" vertical="center"/>
    </xf>
    <xf numFmtId="0" fontId="12" fillId="0" borderId="3" xfId="5" applyNumberFormat="1" applyFont="1" applyProtection="1">
      <alignment horizontal="center" vertical="center" wrapText="1"/>
    </xf>
    <xf numFmtId="0" fontId="11" fillId="0" borderId="7" xfId="6" applyNumberFormat="1" applyFont="1" applyBorder="1" applyAlignment="1" applyProtection="1">
      <alignment horizontal="center" vertical="center"/>
    </xf>
    <xf numFmtId="0" fontId="11" fillId="0" borderId="7" xfId="7" applyNumberFormat="1" applyFont="1" applyBorder="1" applyAlignment="1" applyProtection="1">
      <alignment vertical="center" wrapText="1"/>
    </xf>
    <xf numFmtId="49" fontId="11" fillId="0" borderId="7" xfId="8" applyNumberFormat="1" applyFont="1" applyBorder="1" applyProtection="1">
      <alignment horizontal="center" vertical="center" wrapText="1"/>
    </xf>
    <xf numFmtId="0" fontId="11" fillId="0" borderId="3" xfId="6" applyNumberFormat="1" applyFont="1" applyAlignment="1" applyProtection="1">
      <alignment horizontal="center" vertical="center"/>
    </xf>
    <xf numFmtId="0" fontId="11" fillId="0" borderId="3" xfId="7" applyNumberFormat="1" applyFont="1" applyAlignment="1" applyProtection="1">
      <alignment horizontal="left" vertical="center" wrapText="1"/>
    </xf>
    <xf numFmtId="49" fontId="11" fillId="0" borderId="3" xfId="8" applyNumberFormat="1" applyFont="1" applyProtection="1">
      <alignment horizontal="center" vertical="center" wrapText="1"/>
    </xf>
    <xf numFmtId="0" fontId="11" fillId="3" borderId="9" xfId="3" applyNumberFormat="1" applyFont="1" applyFill="1" applyBorder="1" applyProtection="1">
      <alignment horizontal="center" vertical="center" wrapText="1"/>
    </xf>
    <xf numFmtId="0" fontId="9" fillId="0" borderId="2" xfId="2" applyNumberFormat="1" applyFont="1" applyBorder="1" applyAlignment="1" applyProtection="1"/>
    <xf numFmtId="0" fontId="16" fillId="0" borderId="8" xfId="0" applyFont="1" applyBorder="1" applyAlignment="1">
      <alignment horizontal="center" wrapText="1"/>
    </xf>
    <xf numFmtId="0" fontId="18" fillId="0" borderId="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right"/>
      <protection locked="0"/>
    </xf>
    <xf numFmtId="0" fontId="11" fillId="0" borderId="7" xfId="7" applyNumberFormat="1" applyFont="1" applyBorder="1" applyAlignment="1" applyProtection="1">
      <alignment horizontal="left" vertical="center" wrapText="1"/>
    </xf>
    <xf numFmtId="49" fontId="11" fillId="0" borderId="14" xfId="5" applyNumberFormat="1" applyFont="1" applyBorder="1" applyAlignment="1" applyProtection="1">
      <alignment horizontal="left" vertical="center" wrapText="1" indent="1"/>
    </xf>
    <xf numFmtId="0" fontId="17" fillId="0" borderId="0" xfId="0" applyFont="1" applyProtection="1">
      <protection locked="0"/>
    </xf>
    <xf numFmtId="0" fontId="11" fillId="0" borderId="1" xfId="2" applyNumberFormat="1" applyFont="1" applyProtection="1"/>
    <xf numFmtId="0" fontId="11" fillId="0" borderId="3" xfId="4" applyNumberFormat="1" applyFont="1" applyProtection="1">
      <alignment horizontal="center" vertical="center"/>
    </xf>
    <xf numFmtId="1" fontId="11" fillId="0" borderId="3" xfId="23" applyNumberFormat="1" applyFont="1" applyProtection="1">
      <alignment horizontal="center" vertical="center" shrinkToFit="1"/>
    </xf>
    <xf numFmtId="4" fontId="11" fillId="0" borderId="7" xfId="8" applyNumberFormat="1" applyFont="1" applyBorder="1" applyAlignment="1" applyProtection="1">
      <alignment horizontal="right" vertical="center" wrapText="1"/>
    </xf>
    <xf numFmtId="4" fontId="11" fillId="0" borderId="3" xfId="8" applyNumberFormat="1" applyFont="1" applyAlignment="1" applyProtection="1">
      <alignment horizontal="right" vertical="center" wrapText="1"/>
    </xf>
    <xf numFmtId="0" fontId="20" fillId="0" borderId="8" xfId="0" applyFont="1" applyBorder="1" applyProtection="1">
      <protection locked="0"/>
    </xf>
    <xf numFmtId="0" fontId="21" fillId="0" borderId="8" xfId="0" applyFont="1" applyBorder="1" applyProtection="1">
      <protection locked="0"/>
    </xf>
    <xf numFmtId="4" fontId="21" fillId="0" borderId="8" xfId="0" applyNumberFormat="1" applyFont="1" applyBorder="1" applyAlignment="1" applyProtection="1">
      <alignment horizontal="right"/>
      <protection locked="0"/>
    </xf>
    <xf numFmtId="4" fontId="11" fillId="0" borderId="7" xfId="8" applyNumberFormat="1" applyFont="1" applyBorder="1" applyAlignment="1" applyProtection="1">
      <alignment horizontal="center" vertical="center" wrapText="1"/>
    </xf>
    <xf numFmtId="4" fontId="11" fillId="0" borderId="3" xfId="8" applyNumberFormat="1" applyFont="1" applyAlignment="1" applyProtection="1">
      <alignment horizontal="center" vertical="center" wrapText="1"/>
    </xf>
    <xf numFmtId="4" fontId="17" fillId="0" borderId="8" xfId="0" applyNumberFormat="1" applyFont="1" applyBorder="1" applyAlignment="1" applyProtection="1">
      <alignment horizontal="center" vertical="center"/>
      <protection locked="0"/>
    </xf>
    <xf numFmtId="4" fontId="17" fillId="0" borderId="12" xfId="0" applyNumberFormat="1" applyFont="1" applyBorder="1" applyAlignment="1" applyProtection="1">
      <alignment horizontal="center" vertical="center"/>
      <protection locked="0"/>
    </xf>
    <xf numFmtId="4" fontId="11" fillId="0" borderId="7" xfId="8" applyNumberFormat="1" applyFont="1" applyBorder="1" applyAlignment="1" applyProtection="1">
      <alignment horizontal="center" vertical="center" wrapText="1"/>
    </xf>
    <xf numFmtId="4" fontId="11" fillId="0" borderId="15" xfId="8" applyNumberFormat="1" applyFont="1" applyBorder="1" applyAlignment="1" applyProtection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4" fontId="11" fillId="0" borderId="7" xfId="8" applyNumberFormat="1" applyFont="1" applyBorder="1" applyAlignment="1" applyProtection="1">
      <alignment horizontal="right" vertical="center" wrapText="1"/>
    </xf>
    <xf numFmtId="4" fontId="11" fillId="0" borderId="15" xfId="8" applyNumberFormat="1" applyFont="1" applyBorder="1" applyAlignment="1" applyProtection="1">
      <alignment horizontal="right" vertical="center" wrapText="1"/>
    </xf>
    <xf numFmtId="0" fontId="17" fillId="0" borderId="13" xfId="0" applyFont="1" applyBorder="1" applyAlignment="1">
      <alignment horizontal="right" vertical="center" wrapText="1"/>
    </xf>
    <xf numFmtId="0" fontId="17" fillId="0" borderId="10" xfId="0" applyFont="1" applyBorder="1" applyAlignment="1" applyProtection="1">
      <alignment horizontal="center" wrapText="1"/>
      <protection locked="0"/>
    </xf>
    <xf numFmtId="0" fontId="17" fillId="0" borderId="11" xfId="0" applyFont="1" applyBorder="1" applyAlignment="1" applyProtection="1">
      <alignment horizontal="center" wrapText="1"/>
      <protection locked="0"/>
    </xf>
    <xf numFmtId="0" fontId="9" fillId="0" borderId="2" xfId="2" applyNumberFormat="1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left"/>
      <protection locked="0"/>
    </xf>
    <xf numFmtId="0" fontId="11" fillId="3" borderId="3" xfId="0" applyNumberFormat="1" applyFont="1" applyFill="1" applyBorder="1" applyAlignment="1" applyProtection="1">
      <alignment horizontal="center" vertical="center" wrapText="1"/>
    </xf>
    <xf numFmtId="0" fontId="11" fillId="3" borderId="3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/>
    </xf>
    <xf numFmtId="0" fontId="13" fillId="0" borderId="2" xfId="0" applyFont="1" applyBorder="1" applyAlignment="1" applyProtection="1">
      <alignment horizontal="center"/>
      <protection locked="0"/>
    </xf>
    <xf numFmtId="0" fontId="14" fillId="0" borderId="2" xfId="0" applyNumberFormat="1" applyFont="1" applyFill="1" applyBorder="1" applyAlignment="1" applyProtection="1">
      <alignment horizontal="center" wrapText="1"/>
    </xf>
    <xf numFmtId="0" fontId="15" fillId="0" borderId="2" xfId="0" applyNumberFormat="1" applyFont="1" applyFill="1" applyBorder="1" applyAlignment="1" applyProtection="1">
      <alignment horizontal="center"/>
    </xf>
  </cellXfs>
  <cellStyles count="24">
    <cellStyle name="br" xfId="11"/>
    <cellStyle name="col" xfId="10"/>
    <cellStyle name="st21" xfId="22"/>
    <cellStyle name="style0" xfId="12"/>
    <cellStyle name="td" xfId="13"/>
    <cellStyle name="tr" xfId="9"/>
    <cellStyle name="xl21" xfId="1"/>
    <cellStyle name="xl22" xfId="2"/>
    <cellStyle name="xl23" xfId="14"/>
    <cellStyle name="xl24" xfId="15"/>
    <cellStyle name="xl25" xfId="4"/>
    <cellStyle name="xl26" xfId="16"/>
    <cellStyle name="xl27" xfId="6"/>
    <cellStyle name="xl28" xfId="17"/>
    <cellStyle name="xl29" xfId="18"/>
    <cellStyle name="xl30" xfId="19"/>
    <cellStyle name="xl31" xfId="20"/>
    <cellStyle name="xl32" xfId="3"/>
    <cellStyle name="xl33" xfId="7"/>
    <cellStyle name="xl34" xfId="8"/>
    <cellStyle name="xl35" xfId="21"/>
    <cellStyle name="xl36" xfId="5"/>
    <cellStyle name="xl52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2"/>
  <sheetViews>
    <sheetView tabSelected="1" topLeftCell="A30" zoomScale="80" zoomScaleNormal="80" workbookViewId="0">
      <selection activeCell="F29" sqref="F29"/>
    </sheetView>
  </sheetViews>
  <sheetFormatPr defaultRowHeight="15"/>
  <cols>
    <col min="1" max="1" width="4.140625" style="1" customWidth="1"/>
    <col min="2" max="2" width="21.5703125" style="1" customWidth="1"/>
    <col min="3" max="3" width="20.28515625" style="19" customWidth="1"/>
    <col min="4" max="4" width="8.42578125" style="1" customWidth="1"/>
    <col min="5" max="5" width="10.140625" style="1" customWidth="1"/>
    <col min="6" max="6" width="14.5703125" style="1" customWidth="1"/>
    <col min="7" max="7" width="9.7109375" style="1" customWidth="1"/>
    <col min="8" max="8" width="10.5703125" style="1" hidden="1" customWidth="1"/>
    <col min="9" max="9" width="14.85546875" style="1" hidden="1" customWidth="1"/>
    <col min="10" max="10" width="9.5703125" style="1" customWidth="1"/>
    <col min="11" max="11" width="21" style="1" customWidth="1"/>
    <col min="12" max="16" width="13.28515625" style="1" customWidth="1"/>
    <col min="17" max="18" width="12.28515625" style="1" customWidth="1"/>
    <col min="19" max="16384" width="9.140625" style="1"/>
  </cols>
  <sheetData>
    <row r="1" spans="1:18" ht="19.5" customHeight="1">
      <c r="A1" s="41"/>
      <c r="B1" s="41"/>
      <c r="C1" s="41"/>
      <c r="D1" s="41"/>
      <c r="R1" s="16"/>
    </row>
    <row r="2" spans="1:18" ht="18" customHeight="1">
      <c r="A2" s="44" t="s">
        <v>13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8" ht="18" customHeight="1">
      <c r="A3" s="45" t="s">
        <v>14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8" ht="15" customHeight="1">
      <c r="A4" s="46" t="s">
        <v>70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8" ht="15" customHeight="1">
      <c r="A5" s="47" t="s">
        <v>75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8" ht="15" customHeight="1">
      <c r="A6" s="2"/>
      <c r="B6" s="2"/>
      <c r="D6" s="13"/>
      <c r="E6" s="13"/>
      <c r="F6" s="40"/>
      <c r="G6" s="40"/>
      <c r="H6" s="40"/>
      <c r="I6" s="40"/>
      <c r="J6" s="40"/>
      <c r="K6" s="40"/>
      <c r="L6" s="40"/>
      <c r="M6" s="13"/>
      <c r="N6" s="13"/>
      <c r="O6" s="13"/>
      <c r="P6" s="13"/>
      <c r="Q6" s="13"/>
      <c r="R6" s="13"/>
    </row>
    <row r="7" spans="1:18" ht="15" customHeight="1">
      <c r="A7" s="2"/>
      <c r="B7" s="2"/>
      <c r="C7" s="20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8" ht="46.5" customHeight="1">
      <c r="A8" s="42" t="s">
        <v>15</v>
      </c>
      <c r="B8" s="42" t="s">
        <v>0</v>
      </c>
      <c r="C8" s="42"/>
      <c r="D8" s="43" t="s">
        <v>1</v>
      </c>
      <c r="E8" s="43"/>
      <c r="F8" s="43"/>
      <c r="G8" s="43"/>
      <c r="H8" s="42" t="s">
        <v>2</v>
      </c>
      <c r="I8" s="42"/>
      <c r="J8" s="42" t="s">
        <v>3</v>
      </c>
      <c r="K8" s="42"/>
      <c r="L8" s="42" t="s">
        <v>76</v>
      </c>
      <c r="M8" s="42"/>
      <c r="N8" s="42"/>
      <c r="O8" s="42"/>
      <c r="P8" s="42"/>
      <c r="Q8" s="38" t="s">
        <v>24</v>
      </c>
      <c r="R8" s="39"/>
    </row>
    <row r="9" spans="1:18" ht="130.5" customHeight="1">
      <c r="A9" s="42"/>
      <c r="B9" s="3" t="s">
        <v>12</v>
      </c>
      <c r="C9" s="3" t="s">
        <v>16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  <c r="I9" s="3" t="s">
        <v>4</v>
      </c>
      <c r="J9" s="3" t="s">
        <v>10</v>
      </c>
      <c r="K9" s="3" t="s">
        <v>11</v>
      </c>
      <c r="L9" s="3" t="s">
        <v>17</v>
      </c>
      <c r="M9" s="3" t="s">
        <v>18</v>
      </c>
      <c r="N9" s="3" t="s">
        <v>19</v>
      </c>
      <c r="O9" s="3" t="s">
        <v>20</v>
      </c>
      <c r="P9" s="12" t="s">
        <v>21</v>
      </c>
      <c r="Q9" s="14" t="s">
        <v>22</v>
      </c>
      <c r="R9" s="14" t="s">
        <v>23</v>
      </c>
    </row>
    <row r="10" spans="1:18" ht="13.5" customHeight="1">
      <c r="A10" s="4">
        <v>1</v>
      </c>
      <c r="B10" s="4">
        <v>2</v>
      </c>
      <c r="C10" s="21">
        <v>3</v>
      </c>
      <c r="D10" s="4">
        <v>4</v>
      </c>
      <c r="E10" s="4">
        <v>5</v>
      </c>
      <c r="F10" s="4">
        <v>6</v>
      </c>
      <c r="G10" s="4">
        <v>7</v>
      </c>
      <c r="H10" s="5">
        <v>11</v>
      </c>
      <c r="I10" s="5">
        <v>12</v>
      </c>
      <c r="J10" s="5">
        <v>8</v>
      </c>
      <c r="K10" s="5">
        <v>9</v>
      </c>
      <c r="L10" s="5">
        <v>10</v>
      </c>
      <c r="M10" s="5">
        <v>11</v>
      </c>
      <c r="N10" s="5">
        <v>12</v>
      </c>
      <c r="O10" s="5">
        <v>13</v>
      </c>
      <c r="P10" s="5">
        <v>14</v>
      </c>
      <c r="Q10" s="15">
        <v>15</v>
      </c>
      <c r="R10" s="15">
        <v>16</v>
      </c>
    </row>
    <row r="11" spans="1:18" ht="23.25" customHeight="1">
      <c r="A11" s="6" t="s">
        <v>26</v>
      </c>
      <c r="B11" s="7" t="s">
        <v>25</v>
      </c>
      <c r="C11" s="8"/>
      <c r="D11" s="8"/>
      <c r="E11" s="8"/>
      <c r="F11" s="8"/>
      <c r="G11" s="8"/>
      <c r="H11" s="8"/>
      <c r="I11" s="8"/>
      <c r="J11" s="8"/>
      <c r="K11" s="8"/>
      <c r="L11" s="23">
        <f>L12+L14</f>
        <v>242000</v>
      </c>
      <c r="M11" s="23">
        <f t="shared" ref="M11:R11" si="0">M12+M14</f>
        <v>0</v>
      </c>
      <c r="N11" s="23">
        <f t="shared" si="0"/>
        <v>0</v>
      </c>
      <c r="O11" s="23">
        <f t="shared" si="0"/>
        <v>0</v>
      </c>
      <c r="P11" s="23">
        <f t="shared" si="0"/>
        <v>0</v>
      </c>
      <c r="Q11" s="28">
        <f t="shared" si="0"/>
        <v>256000</v>
      </c>
      <c r="R11" s="28">
        <f t="shared" si="0"/>
        <v>273000</v>
      </c>
    </row>
    <row r="12" spans="1:18" ht="132.75" customHeight="1">
      <c r="A12" s="6"/>
      <c r="B12" s="7" t="s">
        <v>42</v>
      </c>
      <c r="C12" s="22" t="s">
        <v>41</v>
      </c>
      <c r="D12" s="8" t="s">
        <v>39</v>
      </c>
      <c r="E12" s="8" t="s">
        <v>40</v>
      </c>
      <c r="F12" s="8" t="s">
        <v>71</v>
      </c>
      <c r="G12" s="8" t="s">
        <v>73</v>
      </c>
      <c r="H12" s="8"/>
      <c r="I12" s="8"/>
      <c r="J12" s="8" t="s">
        <v>27</v>
      </c>
      <c r="K12" s="8" t="s">
        <v>28</v>
      </c>
      <c r="L12" s="35">
        <v>242000</v>
      </c>
      <c r="M12" s="35"/>
      <c r="N12" s="35"/>
      <c r="O12" s="35"/>
      <c r="P12" s="35"/>
      <c r="Q12" s="32">
        <v>256000</v>
      </c>
      <c r="R12" s="32">
        <v>273000</v>
      </c>
    </row>
    <row r="13" spans="1:18" ht="167.25" customHeight="1">
      <c r="A13" s="6"/>
      <c r="B13" s="7" t="s">
        <v>62</v>
      </c>
      <c r="C13" s="22" t="s">
        <v>61</v>
      </c>
      <c r="D13" s="8" t="s">
        <v>39</v>
      </c>
      <c r="E13" s="8" t="s">
        <v>40</v>
      </c>
      <c r="F13" s="8" t="s">
        <v>71</v>
      </c>
      <c r="G13" s="8" t="s">
        <v>73</v>
      </c>
      <c r="H13" s="8"/>
      <c r="I13" s="8"/>
      <c r="J13" s="8" t="s">
        <v>27</v>
      </c>
      <c r="K13" s="8" t="s">
        <v>28</v>
      </c>
      <c r="L13" s="36"/>
      <c r="M13" s="36"/>
      <c r="N13" s="36"/>
      <c r="O13" s="36"/>
      <c r="P13" s="36"/>
      <c r="Q13" s="33"/>
      <c r="R13" s="33"/>
    </row>
    <row r="14" spans="1:18" ht="51.75" customHeight="1">
      <c r="A14" s="6"/>
      <c r="B14" s="7" t="s">
        <v>43</v>
      </c>
      <c r="C14" s="22" t="s">
        <v>45</v>
      </c>
      <c r="D14" s="8" t="s">
        <v>39</v>
      </c>
      <c r="E14" s="8" t="s">
        <v>40</v>
      </c>
      <c r="F14" s="8" t="s">
        <v>71</v>
      </c>
      <c r="G14" s="8" t="s">
        <v>73</v>
      </c>
      <c r="H14" s="8"/>
      <c r="I14" s="8"/>
      <c r="J14" s="8" t="s">
        <v>27</v>
      </c>
      <c r="K14" s="8" t="s">
        <v>28</v>
      </c>
      <c r="L14" s="37"/>
      <c r="M14" s="37"/>
      <c r="N14" s="37"/>
      <c r="O14" s="37"/>
      <c r="P14" s="37"/>
      <c r="Q14" s="34"/>
      <c r="R14" s="34"/>
    </row>
    <row r="15" spans="1:18" ht="26.25" customHeight="1">
      <c r="A15" s="9" t="s">
        <v>29</v>
      </c>
      <c r="B15" s="10" t="s">
        <v>30</v>
      </c>
      <c r="C15" s="11"/>
      <c r="D15" s="8"/>
      <c r="E15" s="8"/>
      <c r="F15" s="8"/>
      <c r="G15" s="8"/>
      <c r="H15" s="8"/>
      <c r="I15" s="8"/>
      <c r="J15" s="8"/>
      <c r="K15" s="8"/>
      <c r="L15" s="24">
        <f>L16</f>
        <v>29000</v>
      </c>
      <c r="M15" s="24">
        <f t="shared" ref="M15:R15" si="1">M16</f>
        <v>0</v>
      </c>
      <c r="N15" s="24">
        <f t="shared" si="1"/>
        <v>0</v>
      </c>
      <c r="O15" s="24">
        <f t="shared" si="1"/>
        <v>0</v>
      </c>
      <c r="P15" s="24">
        <f t="shared" si="1"/>
        <v>0</v>
      </c>
      <c r="Q15" s="29">
        <f t="shared" si="1"/>
        <v>29000</v>
      </c>
      <c r="R15" s="29">
        <f t="shared" si="1"/>
        <v>30000</v>
      </c>
    </row>
    <row r="16" spans="1:18" ht="45">
      <c r="A16" s="9"/>
      <c r="B16" s="10" t="s">
        <v>46</v>
      </c>
      <c r="C16" s="22" t="s">
        <v>44</v>
      </c>
      <c r="D16" s="8" t="s">
        <v>39</v>
      </c>
      <c r="E16" s="8" t="s">
        <v>40</v>
      </c>
      <c r="F16" s="8" t="s">
        <v>71</v>
      </c>
      <c r="G16" s="8" t="s">
        <v>73</v>
      </c>
      <c r="H16" s="8"/>
      <c r="I16" s="8"/>
      <c r="J16" s="8" t="s">
        <v>27</v>
      </c>
      <c r="K16" s="8" t="s">
        <v>28</v>
      </c>
      <c r="L16" s="24">
        <v>29000</v>
      </c>
      <c r="M16" s="24"/>
      <c r="N16" s="24"/>
      <c r="O16" s="24"/>
      <c r="P16" s="24"/>
      <c r="Q16" s="30">
        <v>29000</v>
      </c>
      <c r="R16" s="30">
        <v>30000</v>
      </c>
    </row>
    <row r="17" spans="1:18">
      <c r="A17" s="9" t="s">
        <v>31</v>
      </c>
      <c r="B17" s="10" t="s">
        <v>32</v>
      </c>
      <c r="C17" s="11"/>
      <c r="D17" s="8"/>
      <c r="E17" s="8"/>
      <c r="F17" s="8"/>
      <c r="G17" s="8"/>
      <c r="H17" s="8"/>
      <c r="I17" s="8"/>
      <c r="J17" s="8"/>
      <c r="K17" s="8"/>
      <c r="L17" s="24">
        <f>L18</f>
        <v>58000</v>
      </c>
      <c r="M17" s="24">
        <f t="shared" ref="M17:R17" si="2">M18</f>
        <v>0</v>
      </c>
      <c r="N17" s="24">
        <f t="shared" si="2"/>
        <v>0</v>
      </c>
      <c r="O17" s="24">
        <f t="shared" si="2"/>
        <v>0</v>
      </c>
      <c r="P17" s="24">
        <f t="shared" si="2"/>
        <v>0</v>
      </c>
      <c r="Q17" s="29">
        <f t="shared" si="2"/>
        <v>58000</v>
      </c>
      <c r="R17" s="29">
        <f t="shared" si="2"/>
        <v>58000</v>
      </c>
    </row>
    <row r="18" spans="1:18" ht="75" customHeight="1">
      <c r="A18" s="9"/>
      <c r="B18" s="10" t="s">
        <v>48</v>
      </c>
      <c r="C18" s="22" t="s">
        <v>47</v>
      </c>
      <c r="D18" s="8" t="s">
        <v>39</v>
      </c>
      <c r="E18" s="8" t="s">
        <v>40</v>
      </c>
      <c r="F18" s="8" t="s">
        <v>71</v>
      </c>
      <c r="G18" s="8" t="s">
        <v>73</v>
      </c>
      <c r="H18" s="8"/>
      <c r="I18" s="8"/>
      <c r="J18" s="8" t="s">
        <v>27</v>
      </c>
      <c r="K18" s="8" t="s">
        <v>28</v>
      </c>
      <c r="L18" s="24">
        <v>58000</v>
      </c>
      <c r="M18" s="24"/>
      <c r="N18" s="24"/>
      <c r="O18" s="24"/>
      <c r="P18" s="24"/>
      <c r="Q18" s="30">
        <v>58000</v>
      </c>
      <c r="R18" s="30">
        <v>58000</v>
      </c>
    </row>
    <row r="19" spans="1:18">
      <c r="A19" s="9" t="s">
        <v>65</v>
      </c>
      <c r="B19" s="10" t="s">
        <v>33</v>
      </c>
      <c r="C19" s="11"/>
      <c r="D19" s="8"/>
      <c r="E19" s="8"/>
      <c r="F19" s="8"/>
      <c r="G19" s="8"/>
      <c r="H19" s="8"/>
      <c r="I19" s="8"/>
      <c r="J19" s="8"/>
      <c r="K19" s="8"/>
      <c r="L19" s="24">
        <f>L20+L21</f>
        <v>460000</v>
      </c>
      <c r="M19" s="24">
        <f t="shared" ref="M19:R19" si="3">M20+M21</f>
        <v>0</v>
      </c>
      <c r="N19" s="24">
        <f t="shared" si="3"/>
        <v>0</v>
      </c>
      <c r="O19" s="24">
        <f t="shared" si="3"/>
        <v>0</v>
      </c>
      <c r="P19" s="24">
        <f t="shared" si="3"/>
        <v>0</v>
      </c>
      <c r="Q19" s="29">
        <f t="shared" si="3"/>
        <v>460000</v>
      </c>
      <c r="R19" s="29">
        <f t="shared" si="3"/>
        <v>460000</v>
      </c>
    </row>
    <row r="20" spans="1:18" ht="56.25">
      <c r="A20" s="9"/>
      <c r="B20" s="18" t="s">
        <v>51</v>
      </c>
      <c r="C20" s="22" t="s">
        <v>49</v>
      </c>
      <c r="D20" s="8" t="s">
        <v>39</v>
      </c>
      <c r="E20" s="8" t="s">
        <v>40</v>
      </c>
      <c r="F20" s="8" t="s">
        <v>71</v>
      </c>
      <c r="G20" s="8" t="s">
        <v>73</v>
      </c>
      <c r="H20" s="8"/>
      <c r="I20" s="8"/>
      <c r="J20" s="8" t="s">
        <v>27</v>
      </c>
      <c r="K20" s="8" t="s">
        <v>28</v>
      </c>
      <c r="L20" s="24">
        <v>120000</v>
      </c>
      <c r="M20" s="24"/>
      <c r="N20" s="24"/>
      <c r="O20" s="24"/>
      <c r="P20" s="24"/>
      <c r="Q20" s="30">
        <v>120000</v>
      </c>
      <c r="R20" s="30">
        <v>120000</v>
      </c>
    </row>
    <row r="21" spans="1:18" ht="67.5">
      <c r="A21" s="9"/>
      <c r="B21" s="18" t="s">
        <v>52</v>
      </c>
      <c r="C21" s="22" t="s">
        <v>50</v>
      </c>
      <c r="D21" s="8" t="s">
        <v>39</v>
      </c>
      <c r="E21" s="8" t="s">
        <v>40</v>
      </c>
      <c r="F21" s="8" t="s">
        <v>71</v>
      </c>
      <c r="G21" s="8" t="s">
        <v>73</v>
      </c>
      <c r="H21" s="8"/>
      <c r="I21" s="8"/>
      <c r="J21" s="8" t="s">
        <v>27</v>
      </c>
      <c r="K21" s="8" t="s">
        <v>28</v>
      </c>
      <c r="L21" s="24">
        <v>340000</v>
      </c>
      <c r="M21" s="24"/>
      <c r="N21" s="24"/>
      <c r="O21" s="24"/>
      <c r="P21" s="24"/>
      <c r="Q21" s="30">
        <v>340000</v>
      </c>
      <c r="R21" s="30">
        <v>340000</v>
      </c>
    </row>
    <row r="22" spans="1:18" hidden="1">
      <c r="A22" s="9" t="s">
        <v>34</v>
      </c>
      <c r="B22" s="10" t="s">
        <v>35</v>
      </c>
      <c r="C22" s="11"/>
      <c r="D22" s="8"/>
      <c r="E22" s="8"/>
      <c r="F22" s="8"/>
      <c r="G22" s="8"/>
      <c r="H22" s="11"/>
      <c r="I22" s="11"/>
      <c r="J22" s="11"/>
      <c r="K22" s="8"/>
      <c r="L22" s="24">
        <f>L23</f>
        <v>0</v>
      </c>
      <c r="M22" s="24">
        <f t="shared" ref="M22:R22" si="4">M23</f>
        <v>0</v>
      </c>
      <c r="N22" s="24">
        <f t="shared" si="4"/>
        <v>0</v>
      </c>
      <c r="O22" s="24">
        <f t="shared" si="4"/>
        <v>0</v>
      </c>
      <c r="P22" s="24">
        <f t="shared" si="4"/>
        <v>0</v>
      </c>
      <c r="Q22" s="29">
        <f t="shared" si="4"/>
        <v>0</v>
      </c>
      <c r="R22" s="29">
        <f t="shared" si="4"/>
        <v>0</v>
      </c>
    </row>
    <row r="23" spans="1:18" ht="123.75" hidden="1">
      <c r="A23" s="9"/>
      <c r="B23" s="10" t="s">
        <v>54</v>
      </c>
      <c r="C23" s="22" t="s">
        <v>53</v>
      </c>
      <c r="D23" s="8" t="s">
        <v>39</v>
      </c>
      <c r="E23" s="8" t="s">
        <v>40</v>
      </c>
      <c r="F23" s="8" t="s">
        <v>71</v>
      </c>
      <c r="G23" s="8" t="s">
        <v>63</v>
      </c>
      <c r="H23" s="11"/>
      <c r="I23" s="11"/>
      <c r="J23" s="11" t="s">
        <v>64</v>
      </c>
      <c r="K23" s="8" t="s">
        <v>72</v>
      </c>
      <c r="L23" s="24">
        <v>0</v>
      </c>
      <c r="M23" s="24"/>
      <c r="N23" s="24"/>
      <c r="O23" s="24"/>
      <c r="P23" s="24"/>
      <c r="Q23" s="30"/>
      <c r="R23" s="30"/>
    </row>
    <row r="24" spans="1:18" ht="61.5" customHeight="1">
      <c r="A24" s="9" t="s">
        <v>34</v>
      </c>
      <c r="B24" s="10" t="s">
        <v>36</v>
      </c>
      <c r="C24" s="11"/>
      <c r="D24" s="8"/>
      <c r="E24" s="8"/>
      <c r="F24" s="8"/>
      <c r="G24" s="8"/>
      <c r="H24" s="11"/>
      <c r="I24" s="11"/>
      <c r="J24" s="11"/>
      <c r="K24" s="8"/>
      <c r="L24" s="24">
        <f>L25+L26</f>
        <v>11000</v>
      </c>
      <c r="M24" s="24">
        <f t="shared" ref="M24:R24" si="5">M25+M26</f>
        <v>0</v>
      </c>
      <c r="N24" s="24">
        <f t="shared" si="5"/>
        <v>0</v>
      </c>
      <c r="O24" s="24">
        <f t="shared" si="5"/>
        <v>0</v>
      </c>
      <c r="P24" s="24">
        <f t="shared" si="5"/>
        <v>0</v>
      </c>
      <c r="Q24" s="29">
        <f t="shared" si="5"/>
        <v>11000</v>
      </c>
      <c r="R24" s="29">
        <f t="shared" si="5"/>
        <v>11000</v>
      </c>
    </row>
    <row r="25" spans="1:18" ht="116.25" customHeight="1">
      <c r="A25" s="9"/>
      <c r="B25" s="10" t="s">
        <v>56</v>
      </c>
      <c r="C25" s="11" t="s">
        <v>68</v>
      </c>
      <c r="D25" s="8" t="s">
        <v>39</v>
      </c>
      <c r="E25" s="8" t="s">
        <v>40</v>
      </c>
      <c r="F25" s="8" t="s">
        <v>71</v>
      </c>
      <c r="G25" s="8" t="s">
        <v>66</v>
      </c>
      <c r="H25" s="11"/>
      <c r="I25" s="11"/>
      <c r="J25" s="11" t="s">
        <v>67</v>
      </c>
      <c r="K25" s="8" t="s">
        <v>72</v>
      </c>
      <c r="L25" s="24">
        <v>11000</v>
      </c>
      <c r="M25" s="24"/>
      <c r="N25" s="24"/>
      <c r="O25" s="24"/>
      <c r="P25" s="24"/>
      <c r="Q25" s="30">
        <v>11000</v>
      </c>
      <c r="R25" s="30">
        <v>11000</v>
      </c>
    </row>
    <row r="26" spans="1:18" ht="130.5" hidden="1" customHeight="1">
      <c r="A26" s="9"/>
      <c r="B26" s="10" t="s">
        <v>55</v>
      </c>
      <c r="C26" s="11" t="s">
        <v>69</v>
      </c>
      <c r="D26" s="8" t="s">
        <v>39</v>
      </c>
      <c r="E26" s="8" t="s">
        <v>40</v>
      </c>
      <c r="F26" s="8" t="s">
        <v>71</v>
      </c>
      <c r="G26" s="8" t="s">
        <v>66</v>
      </c>
      <c r="H26" s="11"/>
      <c r="I26" s="11"/>
      <c r="J26" s="11" t="s">
        <v>67</v>
      </c>
      <c r="K26" s="8" t="s">
        <v>72</v>
      </c>
      <c r="L26" s="24">
        <v>0</v>
      </c>
      <c r="M26" s="24"/>
      <c r="N26" s="24"/>
      <c r="O26" s="24"/>
      <c r="P26" s="24"/>
      <c r="Q26" s="30">
        <v>0</v>
      </c>
      <c r="R26" s="30">
        <v>0</v>
      </c>
    </row>
    <row r="27" spans="1:18">
      <c r="A27" s="9" t="s">
        <v>81</v>
      </c>
      <c r="B27" s="10" t="s">
        <v>37</v>
      </c>
      <c r="C27" s="11"/>
      <c r="D27" s="8"/>
      <c r="E27" s="8"/>
      <c r="F27" s="8"/>
      <c r="G27" s="8"/>
      <c r="H27" s="11"/>
      <c r="I27" s="11"/>
      <c r="J27" s="11"/>
      <c r="K27" s="8"/>
      <c r="L27" s="24">
        <f>SUM(L28:L31)</f>
        <v>1858100</v>
      </c>
      <c r="M27" s="24">
        <f t="shared" ref="M27:R27" si="6">SUM(M28:M31)</f>
        <v>0</v>
      </c>
      <c r="N27" s="24">
        <f t="shared" si="6"/>
        <v>0</v>
      </c>
      <c r="O27" s="24">
        <f t="shared" si="6"/>
        <v>0</v>
      </c>
      <c r="P27" s="24">
        <f t="shared" si="6"/>
        <v>0</v>
      </c>
      <c r="Q27" s="29">
        <f t="shared" si="6"/>
        <v>1862800</v>
      </c>
      <c r="R27" s="29">
        <f t="shared" si="6"/>
        <v>1890400</v>
      </c>
    </row>
    <row r="28" spans="1:18" ht="48.75" customHeight="1">
      <c r="A28" s="9"/>
      <c r="B28" s="10" t="s">
        <v>57</v>
      </c>
      <c r="C28" s="11" t="s">
        <v>77</v>
      </c>
      <c r="D28" s="8" t="s">
        <v>39</v>
      </c>
      <c r="E28" s="8" t="s">
        <v>40</v>
      </c>
      <c r="F28" s="8" t="s">
        <v>71</v>
      </c>
      <c r="G28" s="8" t="s">
        <v>73</v>
      </c>
      <c r="H28" s="11"/>
      <c r="I28" s="11"/>
      <c r="J28" s="11" t="s">
        <v>74</v>
      </c>
      <c r="K28" s="8" t="s">
        <v>72</v>
      </c>
      <c r="L28" s="24">
        <v>867200</v>
      </c>
      <c r="M28" s="24"/>
      <c r="N28" s="24"/>
      <c r="O28" s="24"/>
      <c r="P28" s="24"/>
      <c r="Q28" s="30">
        <v>901900</v>
      </c>
      <c r="R28" s="30">
        <v>947300</v>
      </c>
    </row>
    <row r="29" spans="1:18" ht="56.25">
      <c r="A29" s="9"/>
      <c r="B29" s="10" t="s">
        <v>60</v>
      </c>
      <c r="C29" s="11" t="s">
        <v>78</v>
      </c>
      <c r="D29" s="8" t="s">
        <v>39</v>
      </c>
      <c r="E29" s="8" t="s">
        <v>40</v>
      </c>
      <c r="F29" s="8" t="s">
        <v>71</v>
      </c>
      <c r="G29" s="8" t="s">
        <v>73</v>
      </c>
      <c r="H29" s="11"/>
      <c r="I29" s="11"/>
      <c r="J29" s="11" t="s">
        <v>74</v>
      </c>
      <c r="K29" s="8" t="s">
        <v>72</v>
      </c>
      <c r="L29" s="24">
        <v>96000</v>
      </c>
      <c r="M29" s="24"/>
      <c r="N29" s="24"/>
      <c r="O29" s="24"/>
      <c r="P29" s="24"/>
      <c r="Q29" s="30">
        <v>56000</v>
      </c>
      <c r="R29" s="30">
        <v>38200</v>
      </c>
    </row>
    <row r="30" spans="1:18" ht="78.75">
      <c r="A30" s="9"/>
      <c r="B30" s="10" t="s">
        <v>58</v>
      </c>
      <c r="C30" s="11" t="s">
        <v>79</v>
      </c>
      <c r="D30" s="8" t="s">
        <v>39</v>
      </c>
      <c r="E30" s="8" t="s">
        <v>40</v>
      </c>
      <c r="F30" s="8" t="s">
        <v>71</v>
      </c>
      <c r="G30" s="8" t="s">
        <v>73</v>
      </c>
      <c r="H30" s="11"/>
      <c r="I30" s="11"/>
      <c r="J30" s="11" t="s">
        <v>74</v>
      </c>
      <c r="K30" s="8" t="s">
        <v>72</v>
      </c>
      <c r="L30" s="24">
        <v>214900</v>
      </c>
      <c r="M30" s="24"/>
      <c r="N30" s="24"/>
      <c r="O30" s="24"/>
      <c r="P30" s="24"/>
      <c r="Q30" s="30">
        <v>214900</v>
      </c>
      <c r="R30" s="30">
        <v>214900</v>
      </c>
    </row>
    <row r="31" spans="1:18" ht="109.5" customHeight="1">
      <c r="A31" s="6"/>
      <c r="B31" s="17" t="s">
        <v>59</v>
      </c>
      <c r="C31" s="8" t="s">
        <v>80</v>
      </c>
      <c r="D31" s="8" t="s">
        <v>39</v>
      </c>
      <c r="E31" s="8" t="s">
        <v>40</v>
      </c>
      <c r="F31" s="8" t="s">
        <v>71</v>
      </c>
      <c r="G31" s="8" t="s">
        <v>73</v>
      </c>
      <c r="H31" s="8"/>
      <c r="I31" s="8"/>
      <c r="J31" s="11" t="s">
        <v>74</v>
      </c>
      <c r="K31" s="8" t="s">
        <v>72</v>
      </c>
      <c r="L31" s="23">
        <v>680000</v>
      </c>
      <c r="M31" s="23"/>
      <c r="N31" s="23"/>
      <c r="O31" s="23"/>
      <c r="P31" s="23"/>
      <c r="Q31" s="31">
        <v>690000</v>
      </c>
      <c r="R31" s="31">
        <v>690000</v>
      </c>
    </row>
    <row r="32" spans="1:18">
      <c r="A32" s="25"/>
      <c r="B32" s="25" t="s">
        <v>38</v>
      </c>
      <c r="C32" s="26"/>
      <c r="D32" s="25"/>
      <c r="E32" s="25"/>
      <c r="F32" s="25"/>
      <c r="G32" s="25"/>
      <c r="H32" s="25"/>
      <c r="I32" s="25"/>
      <c r="J32" s="25"/>
      <c r="K32" s="25"/>
      <c r="L32" s="27">
        <f>L27+L24+L22+L19+L17+L15+L11</f>
        <v>2658100</v>
      </c>
      <c r="M32" s="27">
        <f t="shared" ref="M32:R32" si="7">M27+M24+M22+M19+M17+M15+M11</f>
        <v>0</v>
      </c>
      <c r="N32" s="27">
        <f t="shared" si="7"/>
        <v>0</v>
      </c>
      <c r="O32" s="27">
        <f t="shared" si="7"/>
        <v>0</v>
      </c>
      <c r="P32" s="27">
        <f t="shared" si="7"/>
        <v>0</v>
      </c>
      <c r="Q32" s="27">
        <f t="shared" si="7"/>
        <v>2676800</v>
      </c>
      <c r="R32" s="27">
        <f t="shared" si="7"/>
        <v>2722400</v>
      </c>
    </row>
  </sheetData>
  <mergeCells count="20">
    <mergeCell ref="Q8:R8"/>
    <mergeCell ref="F6:L6"/>
    <mergeCell ref="A1:D1"/>
    <mergeCell ref="J8:K8"/>
    <mergeCell ref="L8:P8"/>
    <mergeCell ref="H8:I8"/>
    <mergeCell ref="A8:A9"/>
    <mergeCell ref="B8:C8"/>
    <mergeCell ref="D8:G8"/>
    <mergeCell ref="A2:P2"/>
    <mergeCell ref="A3:P3"/>
    <mergeCell ref="A4:P4"/>
    <mergeCell ref="A5:P5"/>
    <mergeCell ref="Q12:Q14"/>
    <mergeCell ref="R12:R14"/>
    <mergeCell ref="L12:L14"/>
    <mergeCell ref="M12:M14"/>
    <mergeCell ref="N12:N14"/>
    <mergeCell ref="O12:O14"/>
    <mergeCell ref="P12:P14"/>
  </mergeCells>
  <pageMargins left="0.15748031496062992" right="0.15748031496062992" top="0.74803149606299213" bottom="0.74803149606299213" header="0.31496062992125984" footer="0.31496062992125984"/>
  <pageSetup paperSize="9" scale="63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BDA9D425-50E3-4B72-95A2-8279096BF5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Sheet1|0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Осминина В.П.</dc:creator>
  <cp:lastModifiedBy>User</cp:lastModifiedBy>
  <cp:lastPrinted>2017-11-08T11:25:11Z</cp:lastPrinted>
  <dcterms:created xsi:type="dcterms:W3CDTF">2016-08-31T06:16:50Z</dcterms:created>
  <dcterms:modified xsi:type="dcterms:W3CDTF">2018-11-14T10:24:53Z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C:\Users\osminina\AppData\Local\Кейсистемс\Свод-СМАРТ\ReportManager\reestr_source_dohod__win_1_2.xlsx</vt:lpwstr>
  </property>
</Properties>
</file>