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5570" windowHeight="6945" activeTab="7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3" r:id="rId6"/>
    <sheet name="7" sheetId="7" r:id="rId7"/>
    <sheet name="8" sheetId="8" r:id="rId8"/>
  </sheets>
  <definedNames>
    <definedName name="_GoBack" localSheetId="1">'2'!$F$137</definedName>
  </definedNames>
  <calcPr calcId="145621"/>
</workbook>
</file>

<file path=xl/calcChain.xml><?xml version="1.0" encoding="utf-8"?>
<calcChain xmlns="http://schemas.openxmlformats.org/spreadsheetml/2006/main">
  <c r="I14" i="8" l="1"/>
  <c r="I13" i="8"/>
  <c r="I12" i="8"/>
  <c r="J19" i="1" l="1"/>
  <c r="J13" i="1"/>
  <c r="J14" i="1"/>
  <c r="J15" i="1"/>
  <c r="J16" i="1"/>
  <c r="J17" i="1"/>
  <c r="J12" i="1"/>
  <c r="J11" i="1"/>
  <c r="J10" i="1"/>
  <c r="K25" i="1" l="1"/>
  <c r="K31" i="1"/>
  <c r="K23" i="1"/>
  <c r="K12" i="1"/>
  <c r="K14" i="1"/>
  <c r="K15" i="1"/>
  <c r="K16" i="1"/>
  <c r="K17" i="1"/>
  <c r="K19" i="1"/>
  <c r="K21" i="1"/>
  <c r="K13" i="1"/>
  <c r="N33" i="1" l="1"/>
  <c r="J31" i="1" l="1"/>
  <c r="I31" i="1"/>
  <c r="K38" i="1"/>
  <c r="I39" i="1"/>
  <c r="J39" i="1"/>
  <c r="G43" i="3"/>
  <c r="G45" i="3"/>
  <c r="G46" i="3"/>
  <c r="G42" i="3"/>
  <c r="G13" i="3"/>
  <c r="G15" i="3"/>
  <c r="G16" i="3"/>
  <c r="G17" i="3"/>
  <c r="N50" i="6"/>
  <c r="N46" i="6"/>
  <c r="N45" i="6"/>
  <c r="N42" i="6"/>
  <c r="N43" i="6"/>
  <c r="N35" i="6"/>
  <c r="N36" i="6"/>
  <c r="N37" i="6"/>
  <c r="N38" i="6"/>
  <c r="N39" i="6"/>
  <c r="N40" i="6"/>
  <c r="N41" i="6"/>
  <c r="N33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4" i="6"/>
  <c r="N44" i="6"/>
  <c r="N47" i="6"/>
  <c r="N48" i="6"/>
  <c r="N15" i="6"/>
  <c r="N16" i="6"/>
  <c r="N17" i="6"/>
  <c r="N18" i="6"/>
  <c r="N19" i="6"/>
  <c r="N12" i="6"/>
  <c r="N13" i="6"/>
  <c r="N14" i="6"/>
  <c r="N11" i="6"/>
  <c r="I26" i="1" l="1"/>
  <c r="J26" i="1"/>
  <c r="H12" i="8" l="1"/>
  <c r="K108" i="2"/>
  <c r="H14" i="8" s="1"/>
  <c r="G23" i="3"/>
  <c r="G14" i="8"/>
  <c r="I38" i="1"/>
  <c r="K10" i="1"/>
  <c r="J34" i="1"/>
  <c r="J35" i="1"/>
  <c r="J38" i="1"/>
  <c r="J37" i="1"/>
  <c r="J36" i="1"/>
  <c r="K34" i="1"/>
  <c r="I34" i="1"/>
  <c r="G25" i="3"/>
  <c r="G35" i="3"/>
  <c r="G37" i="3"/>
  <c r="J21" i="1"/>
  <c r="I35" i="1"/>
  <c r="I36" i="1"/>
  <c r="I37" i="1"/>
  <c r="K35" i="1"/>
  <c r="K36" i="1"/>
  <c r="K37" i="1"/>
  <c r="I23" i="1"/>
  <c r="I24" i="1"/>
  <c r="I11" i="1"/>
  <c r="I12" i="1"/>
  <c r="I16" i="1"/>
  <c r="I19" i="1"/>
  <c r="I20" i="1"/>
  <c r="I21" i="1"/>
  <c r="G32" i="3"/>
  <c r="G22" i="3"/>
  <c r="G12" i="3"/>
  <c r="G33" i="3"/>
  <c r="G12" i="8" l="1"/>
  <c r="K44" i="2"/>
  <c r="K6" i="2" s="1"/>
  <c r="G13" i="8"/>
  <c r="J14" i="8"/>
  <c r="F14" i="8" s="1"/>
  <c r="I11" i="8"/>
  <c r="J12" i="8"/>
  <c r="N10" i="6"/>
  <c r="F12" i="8" l="1"/>
  <c r="G11" i="8"/>
  <c r="H13" i="8"/>
  <c r="J13" i="8" s="1"/>
  <c r="F13" i="8" s="1"/>
  <c r="H11" i="8" l="1"/>
  <c r="J11" i="8" l="1"/>
  <c r="F11" i="8" s="1"/>
</calcChain>
</file>

<file path=xl/sharedStrings.xml><?xml version="1.0" encoding="utf-8"?>
<sst xmlns="http://schemas.openxmlformats.org/spreadsheetml/2006/main" count="1033" uniqueCount="480">
  <si>
    <t>Поддержка деятельности центров национальных культур</t>
  </si>
  <si>
    <t>Управление культуры</t>
  </si>
  <si>
    <t>Организация и проведение семинаров, практикумов, мастер-классов; консультирование; практическая помощь вокалистов, хореографов, фольклористов в работе национальных коллективов; информирование населения о деятельности общественных центров национальных культур</t>
  </si>
  <si>
    <t>Проведение торжественных мероприятий, приуроченных к памятным датам в истории народов России</t>
  </si>
  <si>
    <t>Управление культуры, отдел молодежи</t>
  </si>
  <si>
    <t>04</t>
  </si>
  <si>
    <t>Участие в реализации республиканской комплексной информационной кампании, направленной на укрепление единства российской нации, в том числе: создание и трансляция специализированных рубрик и тематических передач в местных СМИ, посвященных этнокультурным проблемам</t>
  </si>
  <si>
    <t>АМУ "РМТРВ Балезинского района", АУ УР «Редакция газеты «Вперед»</t>
  </si>
  <si>
    <t>Управление культуры Администрации муниципального образования "Балезинский район"</t>
  </si>
  <si>
    <t>13</t>
  </si>
  <si>
    <t>244</t>
  </si>
  <si>
    <t>Снижение количества зарегистрированных преступлений</t>
  </si>
  <si>
    <t>Кол - во</t>
  </si>
  <si>
    <t>Кол- во</t>
  </si>
  <si>
    <t>Количество в реестре</t>
  </si>
  <si>
    <t>05</t>
  </si>
  <si>
    <t> Администрации МО «Балезинский район» и сельских поселений;</t>
  </si>
  <si>
    <t>ОВД «Балезинский»;</t>
  </si>
  <si>
    <t>Уголовно-исполнительная инспекция № 12 УФСИН РФ по УР</t>
  </si>
  <si>
    <t>Предоставление помещения для работы на обслуживаемом административном участке помещения сотруднику, замещающему должность участкового уполномоченного полиции</t>
  </si>
  <si>
    <t> Администрация МО «Балезинский район»;</t>
  </si>
  <si>
    <t>Администрации сельских поселений</t>
  </si>
  <si>
    <t>Создание условий для эффективной работы участкового уполномоченного</t>
  </si>
  <si>
    <t>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</si>
  <si>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Планирование размещения участковых пунктов полиции при строительстве объектов  в населенных пунктах</t>
  </si>
  <si>
    <t>Администрация МО «Балезинский район»;</t>
  </si>
  <si>
    <t>10</t>
  </si>
  <si>
    <t>Укрепление общественного порядка</t>
  </si>
  <si>
    <t>Центр занятости;</t>
  </si>
  <si>
    <t>Организация оплачиваемых общественных работ для временного трудоустройства граждан, освободившихся из мест лишения свободы, граждан, длительное время не работающих</t>
  </si>
  <si>
    <t>Ресоциализация лиц, освободившихся из мест лишения свободы и длительное время не работающих</t>
  </si>
  <si>
    <t>Администрациия района;</t>
  </si>
  <si>
    <t>Роспотребнадзор;</t>
  </si>
  <si>
    <t>Проведение комплексных проверок объектов розничной торговли алкогольной и спиртосодержащей продукцией</t>
  </si>
  <si>
    <t>Основное мероприятие: «Создание условий для деятельности добровольных формирований населения по охране общественного порядка».</t>
  </si>
  <si>
    <t>Администрации сельских поселений;</t>
  </si>
  <si>
    <t>Поддержка граждан и их общественных объединений, участвующим в охране общественного порядка, в соответствии с действующим законодательством</t>
  </si>
  <si>
    <t> Администрации МО «Балезинский район» и сельских поселений; ОВД</t>
  </si>
  <si>
    <t>Привлечение граждан к охране общественного порядка</t>
  </si>
  <si>
    <t>Администрации МО «Балезинский район» и сельских поселений</t>
  </si>
  <si>
    <t>Привлечение граждан к поиску лиц, пропавших без вести</t>
  </si>
  <si>
    <t>Комиссия по делам несовершеннолетних и защите их прав;</t>
  </si>
  <si>
    <t>Организация тематического показа фильмов по профилактике правонарушений и преступлений среди подростков</t>
  </si>
  <si>
    <t>Комиссия по делам несовершеннолетних и защите их прав</t>
  </si>
  <si>
    <t>Снижение количества правонарушений, совершенных несовершеннолетними</t>
  </si>
  <si>
    <t>Проведение Дней подростка в школах района</t>
  </si>
  <si>
    <t>Проведение межведомственных операций «Подросток», «Беспризорник»</t>
  </si>
  <si>
    <t>ОВД,  Комиссия по делам несовершеннолетних и защите их прав</t>
  </si>
  <si>
    <t>Проведение практических занятий и семинаров по проблемам профилактики безнадзорности и правонарушений несовершеннолетних, проведение акций, лекций для воспитанников образовательных учреждений всех типов и видов, клубов по месту жительства, по профилактике и борьбе с незаконным оборотом и употреблением наркотиков, пьянством и алкоголизмом</t>
  </si>
  <si>
    <t>Организация Дней психологической помощи семье и детям</t>
  </si>
  <si>
    <t xml:space="preserve">Комиссия по делам несовершеннолетних и защите их прав </t>
  </si>
  <si>
    <t xml:space="preserve">Организация консультирования для подростков, состоящих на профилактическом учете, и условно осужденных, психологом центра «Психолог+!» </t>
  </si>
  <si>
    <t xml:space="preserve"> Комиссия по делам несовершеннолетних и защите их прав</t>
  </si>
  <si>
    <t>Организация временного трудоустройства несовершеннолетних, состоящих на профилактическом учете в ОДН и КДН и ЗП</t>
  </si>
  <si>
    <t xml:space="preserve"> Комиссия по делам несовершеннолетних и защите их прав, Центр занятости населения</t>
  </si>
  <si>
    <t>Осуществление комплексных проверок молодежных ночных клубов и дискотек по исполнению закона №59 «О мерах по защите здоровья и развития детей в УР», с целью выявления правонарушений и устранения причин, способствующих совершению в них правонарушений</t>
  </si>
  <si>
    <t>ОВД</t>
  </si>
  <si>
    <t>Проведение мероприятий с несовершеннолетними, состоящими на всех видах ведомственного учета (праздники, спортивные соревнования, фестивали и т.д.) в каникулярное время.</t>
  </si>
  <si>
    <t>.</t>
  </si>
  <si>
    <t>Приобретение методической литературы, сборников, буклетов по проблемам профилактики безнадзорности и правонарушений несовершеннолетних, антинаркотической направленности (в том числе на СD-дисках) в библиотеки</t>
  </si>
  <si>
    <t>Администрация МО «Балезинский район»</t>
  </si>
  <si>
    <t>Профилактика правонарушений и распространение правовых знаний</t>
  </si>
  <si>
    <t>Проведение ежегодных конкурсов телепередач, газетных статей по трем номинациям:</t>
  </si>
  <si>
    <t>а) по проблемам преступности, пьянства, наркомании, токсикомании среди подростков и молодежи;</t>
  </si>
  <si>
    <t>б) дорожно-транспортного травматизма;</t>
  </si>
  <si>
    <t>в) по пропаганде патриотизма, здорового образа жизни.</t>
  </si>
  <si>
    <t>Редакции СМИ</t>
  </si>
  <si>
    <t>Продолжение издания тематической полосы «Человек и закон» в газете «Вперед»</t>
  </si>
  <si>
    <t>Организация деятельности административной комиссии</t>
  </si>
  <si>
    <t>Выявление фактов продажи спиртосодержащей продукции в неустановленных местах (частные домовладения, квартиры).</t>
  </si>
  <si>
    <t>Создание, содержание и организация деятельности аварийно-спасательных служб и (или) аварийно-спасательных формирований на территории муниципального района.</t>
  </si>
  <si>
    <t>Обеспечит оказание помощи  объектовым  формированиям в  спасении людей, оказавшихся в зоне поражения,в восстановлении нарушенного управления,тушение пожаров на маршрутах и участках ведения АСДНР</t>
  </si>
  <si>
    <t>А) Подготовка нормативно-правовой базы для создания аварийно-спасательных формирований на территории муниципального района».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</si>
  <si>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муниципального района.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</si>
  <si>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</si>
  <si>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</si>
  <si>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</si>
  <si>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</si>
  <si>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Значение целевых показателей (индикаторов)</t>
  </si>
  <si>
    <t>Мп</t>
  </si>
  <si>
    <t>Пп</t>
  </si>
  <si>
    <t>отчёт</t>
  </si>
  <si>
    <t>Срок выполнения</t>
  </si>
  <si>
    <t>Ожидаемый непосредственный результат</t>
  </si>
  <si>
    <t>ОМ</t>
  </si>
  <si>
    <t>М</t>
  </si>
  <si>
    <t>01</t>
  </si>
  <si>
    <t>02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</si>
  <si>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</si>
  <si>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</si>
  <si>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</si>
  <si>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</si>
  <si>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</si>
  <si>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</si>
  <si>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</si>
  <si>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</si>
  <si>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</si>
  <si>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В рамках программы муниципальные услуги муниципальными учреждениями не оказываются.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</si>
  <si>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</si>
  <si>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</si>
  <si>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</si>
  <si>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</si>
  <si>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</si>
  <si>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</si>
  <si>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</si>
  <si>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</si>
  <si>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</si>
  <si>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</si>
  <si>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</si>
  <si>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</si>
  <si>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</si>
  <si>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</si>
  <si>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</si>
  <si>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</si>
  <si>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</si>
  <si>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</si>
  <si>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</si>
  <si>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</si>
  <si>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</si>
  <si>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бюджеты поселений, входящих в состав Балезинского района</t>
  </si>
  <si>
    <t>Номиатиные акты, предусматривающие льготы и другие меры муниципального регулирования отсутствуют.</t>
  </si>
  <si>
    <t>4</t>
  </si>
  <si>
    <t>2</t>
  </si>
  <si>
    <t>1</t>
  </si>
  <si>
    <t>3</t>
  </si>
  <si>
    <t xml:space="preserve">иные источники </t>
  </si>
  <si>
    <t>%</t>
  </si>
  <si>
    <t>единиц</t>
  </si>
  <si>
    <t>5</t>
  </si>
  <si>
    <t>Наименование муниципальной услуги(работы)</t>
  </si>
  <si>
    <t>Наименование показателя</t>
  </si>
  <si>
    <t>Единица измерения</t>
  </si>
  <si>
    <t>06</t>
  </si>
  <si>
    <t>Безопасность</t>
  </si>
  <si>
    <t>Предупреждение и ликвидация последствий чрезвычайных ситуаций, реализация мер пожарной безопасности</t>
  </si>
  <si>
    <t>Профилактика правонарушений</t>
  </si>
  <si>
    <t>Гармонизация межэтнических отношений и участие в профилактике экстремизма</t>
  </si>
  <si>
    <t>Приложение 2 к муниципальной программе "Безопасность"</t>
  </si>
  <si>
    <t>Меры противодействия потребления наркотиков, психотропных веществ</t>
  </si>
  <si>
    <t>Приложение 3 к программе "Безопасность"</t>
  </si>
  <si>
    <t>Предупреждение и ликвидация последствий чрезвычайных ситуаций, реализация мер пожпрной безопасности</t>
  </si>
  <si>
    <t>Приложение 4 к программе "Безопасность"</t>
  </si>
  <si>
    <t>гармонизация межэтнических отношений и участие в профилактике экстремизма</t>
  </si>
  <si>
    <t>Предупреждение и ликвидация чрезвычайных ситуаций, реализация мер пожарной безопасности</t>
  </si>
  <si>
    <t>Гармонизация  межэтнических отношений и участие в профилактике экстремизма</t>
  </si>
  <si>
    <t>Руководитель Аппарата Администрации</t>
  </si>
  <si>
    <t>Первый заместитель главы Администрации, заместитель главы Администрации по социальным вопросам, начальник отдела молодежи, начальник Управления культуры, начальник Управления образования, начальник отдела по делам ГО и ЧС, главы сельских поселений</t>
  </si>
  <si>
    <t>Удельный вес разработанных и принятых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 от рекомендуемых МЧС России для разработки.</t>
  </si>
  <si>
    <t>Удельный вес созданных резервов финансовых и материальных ресурсов  в целях ГО и для ликвидации чрезвычайных ситуаций от норм необходимого запаса.</t>
  </si>
  <si>
    <t>Удельный вес прошедших обучение и повышение квалификации в ГОУ ДПО «Учебно-методический Центр по гражданской обороне, чрезвычайным ситуациям и пожарной безопасности Удмуртской Республики»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от общего количества должностей согласно реестра</t>
  </si>
  <si>
    <t>Удельный вес укомплектованных учебно-консультационных пунктов в сельских поселениях учебными пособиями, памятками, листовками и буклетами от общего количества учебно-консультационных пунктов</t>
  </si>
  <si>
    <t>Процент охвата населения, проживающего в Балезинском районе своевременным оповещением и информированием, в том числе с использованием специализированных технических средств оповещения и информирования населения, об угрозе возникновения или о возникновении чрезвычайных ситуаций.</t>
  </si>
  <si>
    <t>Удельный вес подготовленного и обученного населения в области гражданской обороны от общего количества проживающего населения</t>
  </si>
  <si>
    <t>Удельный вес готовых к приему населения защитных сооружений гражданской обороны к их общему количеству</t>
  </si>
  <si>
    <t>Удельный вес накопленных средств индивидуальной защиты, медицинских средств для обеспечения постоянной готовности сил и средств служб гражданской обороны от общего запаса этих средств, необходимого для устойчивого функционирования выше указанных служб.</t>
  </si>
  <si>
    <t>Полное отсутствие террористических актов на территории Балезинского района, а так же актов экстремисткой направленности против соблюдения прав и свобод человека</t>
  </si>
  <si>
    <t>Наличие созданной системы обеспечения вызовов экстренных служб по номеру «112» на базе единой дежурно-диспетчерской службы МО «Балезинский район</t>
  </si>
  <si>
    <t>Предупреждение  и ликвидация последствий чрезвычайных ситуаций, реализация мер пожарной безопасности</t>
  </si>
  <si>
    <t>Участие в предупреждении и ликвидации последствий чрезвычайных ситуаций на территории муниципального района.</t>
  </si>
  <si>
    <t>Первый заместитель главы Администрации, заместитель главы Администрации по социальным вопросам, начальник отдела по делам ГО и ЧС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</si>
  <si>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действий,в том числе пожаров.</t>
  </si>
  <si>
    <t>А) Осуществлять подготовку и содержание в готовности необходимых сил и средств для защиты населения и территорий от чрезвычайных ситуаций:
- разработка и принятие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ситуаций;
- создание резервов финансовых и материальных ресурсов для ликвидации чрезвычайных ситуаций;</t>
  </si>
  <si>
    <t>Первый заместитель главы Администрации, начальник отдела по делам ГО и ЧС, начальник правового отдела, управление финансов</t>
  </si>
  <si>
    <t>Повысит эффективности сил и средств районного звена УТП РСЧС, привлекаемых для ликвидации пожаров и чрезвычайных ситуаций на 50%;</t>
  </si>
  <si>
    <t>Б) Осуществлять обучение населения способам защиты и действиям в чрезвычайных ситуациях.
-для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выделение финансов для возмещения командировочных расходов по повышению квалификации не реже одного раза в 5 лет.
- укомплектование учебно-консультационных пунктовв сельских поселенияхучебнымипособиями, памятками, листовками и буклетами.</t>
  </si>
  <si>
    <t>Первый заместитель главы Администрации, управление финансов, главы сельских поселений</t>
  </si>
  <si>
    <t>В) Подготовительные мероприятия кпроведению эвакуационных мероприятий в чрезвычайных ситуациях:
-создание запаса материальных ресурсов для оборудования пункта временного размещения населения (постельные принадлежности, средства гигиены, организация питания и т.п.).
- приобретение дорожных знаков и указателей для оборудования маршрутов эвакуации.</t>
  </si>
  <si>
    <t>Повысит готовность ПВР к приему эваконаселения на  50%, улучшит санитарно-гигиенические условия проживания эвакуируемых.</t>
  </si>
  <si>
    <t>Г) Осуществлять в установленном порядке сбор и обмен информацией в области защиты населения и территорий от чрезвычайных ситуаций:
-обеспечить 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или о возникновении чрезвычайных ситуаций.</t>
  </si>
  <si>
    <t>Первый заместитель главы Администрации, начальник отдела по делам ГО и ЧС</t>
  </si>
  <si>
    <t>Время на оповещение руководящего состава районного звена Удмуртской территориальной подсистемы Российской системы предупреждения и ликвидации чрезвычайных ситуаций (УТП РСЧС) и населения о возникновении (об угрозе возникновения) чрезвычайных ситуаций (ЧС), связанных с крупными пожарами, ЧС природного и техногенного характера,  сократиться в 2 раза.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</si>
  <si>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характера.</t>
  </si>
  <si>
    <t>Снизит потери населения района при применении противником всех видов средств массового поражения, а так же от воздействия активных химических отравляющих веществ на 30%.</t>
  </si>
  <si>
    <t>А) Проведение подготовки и обучения населения в области гражданской обороны,  организация проведения учений и тренировок по гражданской обороне;</t>
  </si>
  <si>
    <t>Начальник отдела по делам ГО и ЧС, главы сельских поселений</t>
  </si>
  <si>
    <t>Население района выработает алгоритм действий по мерам защиты от оружия массового поражения, что позволит уменьшить безвозвратные и санитарные потери на 30%.</t>
  </si>
  <si>
    <t>Б) Оповещение населения об опасностях, возникающих при ведении военных действий или вследствие этих действий:
-создание местной системы оповещения, которая  должна технически и программно сопрягаться с иными системами оповещения других уровней;
-обеспечение установки на объектах телерадиовещания специальной аппаратуры для ввода сигналов оповещения и речевой информации в программы вещания.</t>
  </si>
  <si>
    <t>Обеспечит 100% оповещение населения об опасностях, возникающих при ведении военных действий или вследствие этих действий.</t>
  </si>
  <si>
    <t>В) Создание в мирное время защитных сооружений гражданской обороны и поддержание их в состоянии постоянной готовности к использованию:
- ежегодно осуществлять установку и ремонт системы вентиляции в трех ПРУ, находящихся на балансе муниципальных образований.</t>
  </si>
  <si>
    <t>На 30% повысит готовность защитных сооружений к приему укрываемого населения при введении мероприятий по гражданской обороне первой очереди</t>
  </si>
  <si>
    <t>Г) В целях поддержания устойчивого функционирования бюджетных организаций в военное время, а так же обеспечение постоянной готовности сил и средств служб гражданской обороны, осуществить накопление запасов продовольствия, медицинских средств, средств индивидуальной защиты.</t>
  </si>
  <si>
    <t>Обеспечит 100%устойчивое функционирование бюджетных организаций в военное время, а так же обеспечит постоянную готовность сил и средств служб гражданской обороны района.</t>
  </si>
  <si>
    <t>Осуществление мероприятий по обеспечению безопасности людей на водных объектах, охране их жизни и здоровья.</t>
  </si>
  <si>
    <t>Первый заместитель главы Администрации, начальник отдела по делам ГО и ЧС, главы сельских поселений</t>
  </si>
  <si>
    <t>Снизит в 2 раза гибель людей на водных объектах в летний и зимний период.</t>
  </si>
  <si>
    <t>А) Подготовка населения к действиям в чрезвычайных ситуациях, в том числе организацию разъяснительной и профилактической работы среди населения в целях предупреждения возникновения чрезвычайных ситуаций на водных объектах;</t>
  </si>
  <si>
    <t>Обеспечит безопасность мест массового отдыха и купания граждан на водных объектах.</t>
  </si>
  <si>
    <t>Первый заместитель главы Администрации, начальник отдела по делам ГО и ЧС, начальник правового отдела</t>
  </si>
  <si>
    <t>2018г.</t>
  </si>
  <si>
    <t>Начальник отдела по делам ГО и ЧС, начальник правового отдела</t>
  </si>
  <si>
    <t>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</si>
  <si>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А) Обеспечение подготовки и размещения в местах массового пребыванияграждан информационных материалов о действиях в случае возникновения угроз террористического характера, а также размещение соответствующей информации на стендах.
-приобретения буклетов, плакатов, памятокпо антитеррористической тематике.</t>
  </si>
  <si>
    <t>Заместитель главы Администрации по социальным вопросам, начальник отдела по делам ГО и ЧС, главы сельских поселений</t>
  </si>
  <si>
    <t>Население района выработает алгоритм действий при обнаружении ВУ и ВВ.</t>
  </si>
  <si>
    <t>Б) Содержание кнопок экстренного вызова на объектах образования и культуры, заключение договоров с вневедомственной охраной:
- на оказание услуг по экстренному вызову наряда милиции (МО Балезинское»);
- на оказание услуг по мониторингу кнопки экстренного вызова милиции (сельские поселения).</t>
  </si>
  <si>
    <t>Начальник Управления культуры, начальник Управления образования</t>
  </si>
  <si>
    <t>Обеспечит 100% безопасность работников и учащихся от возможного чрезвычайного проишествия.</t>
  </si>
  <si>
    <t>В) Организация цикла тематических материалов по местному телевидению направленных на информирование населения о безопасном поведении в экстремальных ситуациях.</t>
  </si>
  <si>
    <t>Заместитель главы Администрации по социальным вопросам, руководитель аппарата, секретарь антитеррористической комиссии</t>
  </si>
  <si>
    <t>Формирование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</t>
  </si>
  <si>
    <t>Г) Проведение регулярного освещения в газете «Вперед» результатов деятельности правоохранительных органов в сфере профилактики и борьбы с терроризмом и экстремизмом.</t>
  </si>
  <si>
    <t>Заместитель главы Администрации по социальным вопросам, начальник ОВД (по согласованию)</t>
  </si>
  <si>
    <t>Д) Организовать и провести тематические мероприятия: фестивали, конкурсы, викторины, с целью формирования у граждан уважительного отношения к традициям и обычаям различных народов и национальностей.</t>
  </si>
  <si>
    <t>Заместитель главы Администрации по социальным вопросам, начальник отдела молодежи, начальник Управления культуры, начальник Управления образования</t>
  </si>
  <si>
    <t>Формирование нетерпимости ко всех фактам террористических и экстремистских проявлений, а также толерантного сознания, позитивных установок к представителям иных этнических и конфессиональных сообществ</t>
  </si>
  <si>
    <t>Е) Проведение в общеобразовательных учреждениях занятий по профилактике заведомо ложных сообщений об актах терроризма.</t>
  </si>
  <si>
    <t>Начальник Управления образования</t>
  </si>
  <si>
    <t>распространение культуры интернационализма, согласия, национальной и религиозной терпимости в среде учащихся общеобразовательных учреждений муниципального образования «Балезинский район»</t>
  </si>
  <si>
    <t>Ж) Проводить социологические опросы и исследования в образовательных учреждениях на предмет выявления и обнаружения степени распространения экстремистских идей и настроений.</t>
  </si>
  <si>
    <t>Зам. главы Администрации по социальным вопросам, начальник Управления образования </t>
  </si>
  <si>
    <t>Недопущение создания и деятельности националистических экстремистских молодежных группировок</t>
  </si>
  <si>
    <t>З) Разработка плана мероприятий по предотвращению террористических актов на социальных объектах и объектах жизнеобеспечения.</t>
  </si>
  <si>
    <t>Первый заместитель главы Администрации, заместитель главы Администрации по социальным вопросам</t>
  </si>
  <si>
    <t>Проведение воспитательной, пропагандистской работы с населением района, направленной на предупреждение террористической и экстремистской  деятельности, повышение  бдительности</t>
  </si>
  <si>
    <t>И) Проведение комплексных обследований объектов жизнеобеспечения и объектов социальной сферы на предмет проверки режимно- охранных мер.</t>
  </si>
  <si>
    <t>Первый заместитель главы Администрации, начальник отдела по делам ГО и ЧС начальник ОВД (по согласованию)</t>
  </si>
  <si>
    <t>Снижение 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</t>
  </si>
  <si>
    <t>К) Выявлять в ходе контроля  за соблюдением законодательства о розничной торговле на территории поселений МО «Балезинский район» фактов распространения информационных материалов экстремистского характера. Уведомление о данных фактах  прокуратуры по Балезинскому району.</t>
  </si>
  <si>
    <t>Главы поселений, начальник ОВД (по согласованию)</t>
  </si>
  <si>
    <t>6</t>
  </si>
  <si>
    <t>Организация и осуществление мероприятий по мобилизационной подготовке муниципальных предприятий и учреждений, находящихся на территории муниципального района.</t>
  </si>
  <si>
    <t>А) Поддержание в постоянной готовности системы оповещения</t>
  </si>
  <si>
    <t>Первый заместитель главы Администрации, начальник отдела по делам ГО и ЧС, управление финансов</t>
  </si>
  <si>
    <t>Б) Организация обучения руководства и работников органов местного самоуправления и подведомственных организаций по вопросам мобилизационной подготовки</t>
  </si>
  <si>
    <t>Отдел по делам ГО и ЧС, отдел экономики</t>
  </si>
  <si>
    <t>Готовность руководства и работников органов местного самоуправления и подведомственных организаций по вопросам мобилизационной подготовки к проводимым учебно-практическим мероприятиям</t>
  </si>
  <si>
    <t>В) Разработка и корректировка документов мобилизационного планирования</t>
  </si>
  <si>
    <t>Повышение готовности органов местного самоуправления к выполнению мобилизационных мероприятий</t>
  </si>
  <si>
    <t>Г) Обеспечение готовности подведомственных организаций к переводу на работу в условиях военного времени и выполнению установленных мобилизационных заданий</t>
  </si>
  <si>
    <t>7</t>
  </si>
  <si>
    <t>Создание муниципальной пожарной охраны.</t>
  </si>
  <si>
    <t>А) Подготовка нормативно-правовой базы для создания муниципальной пожарной охраны</t>
  </si>
  <si>
    <t>Обеспечит 100% подготовку НПА к созданию муниципальной пожарной охраны</t>
  </si>
  <si>
    <t>8</t>
  </si>
  <si>
    <t>Содержание и развитие Единой диспетчерской службы района.</t>
  </si>
  <si>
    <t xml:space="preserve">Снижение на 50%времени реагирования и повышения качества взаимодействия экстренных оперативных служб при обращении к ним населения с помощью организации реагирования на вызовы (сообщения о происшествиях) </t>
  </si>
  <si>
    <t>Создание системы обеспечения вызовов экстренных служб по номеру «112» на базе единой дежурно-диспетчерской службы МО«Балезинский район».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</si>
  <si>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  в том числе пожаров. 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</si>
  <si>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Предупреждение и ликвидация последствий чрезвычайных ситуацийприродного и техногенного характера,   а так же на водных объектах и террористического характера, подготовкой к ведению и ведения гражданской обороныс использованием развитой и технически оснащенной единой дежурно-диспетчерской службы района, реализация мер пожарной безопасности.</t>
  </si>
  <si>
    <t>Обеспечит 100% подготовку НПА к созданию аварийно-спасательных формирований</t>
  </si>
  <si>
    <t>Снижение количества пожаров за счет снижения времени реагирования и повышения качества тушения пожаров, одновременно с организацией профилактической работы в жилом секторе.</t>
  </si>
  <si>
    <t>Создание материально-технической базы ЕДДС ко дню начала работы системы обеспечения вызовов экстренных служб по номеру «112»Снижение на 50%времени реагирования и повышения качества взаимодействия экстренных оперативных служб при обращении к ним населения.</t>
  </si>
  <si>
    <t>045</t>
  </si>
  <si>
    <t>03</t>
  </si>
  <si>
    <t>09</t>
  </si>
  <si>
    <t>Количество мероприятий, направленных на гармонизацию межэтнических отношений</t>
  </si>
  <si>
    <t>Количество учеников, изучающих удмуртский язык и иные миноритарные языки в школах муниципального образования «Балезинский район»</t>
  </si>
  <si>
    <t>человек</t>
  </si>
  <si>
    <t>Реализация образовательных мероприятий, направленных на распространение знаний о народах России, формирование гражданского патриотизма, укрепление традиционных духовных и нравственных ценностей</t>
  </si>
  <si>
    <t>2015-2020 годы</t>
  </si>
  <si>
    <t>план</t>
  </si>
  <si>
    <t>отчет</t>
  </si>
  <si>
    <t>отклонение факта от плана за отчетный год</t>
  </si>
  <si>
    <t>% выполнения плана за отчетный год</t>
  </si>
  <si>
    <t>темп роста (снижения) к уровню прошлого года, %</t>
  </si>
  <si>
    <t>Сведения о внесенных за отчетный период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</si>
  <si>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</si>
  <si>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</si>
  <si>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</si>
  <si>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</si>
  <si>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</si>
  <si>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</si>
  <si>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</si>
  <si>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</si>
  <si>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r>
      <t xml:space="preserve">Форма 8. </t>
    </r>
    <r>
      <rPr>
        <sz val="12"/>
        <rFont val="Times New Roman"/>
        <family val="1"/>
        <charset val="204"/>
      </rPr>
      <t xml:space="preserve">Результаты оценки эффективности муниципальной  программы </t>
    </r>
  </si>
  <si>
    <t>Результаты оценки эффективности муниципальной программы</t>
  </si>
  <si>
    <t>Наименование муниципальной программы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</si>
  <si>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</si>
  <si>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</si>
  <si>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</si>
  <si>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</si>
  <si>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</si>
  <si>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</si>
  <si>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</si>
  <si>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>Заместитель Главы Администрации МО «Балезинский район»</t>
  </si>
  <si>
    <t>Эффективность использования средств бюджета муниципального района</t>
  </si>
  <si>
    <t>Достигнутый результат на конец отчетного периода</t>
  </si>
  <si>
    <t>Проблемы, возникшие в ходе реализации мероприятий</t>
  </si>
  <si>
    <t>кассовое исполнение на конец отчетного периода</t>
  </si>
  <si>
    <t>к плану на отчетный год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</si>
  <si>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</si>
  <si>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отченый год, %</t>
  </si>
  <si>
    <t>Отчет о Прогнозной (справочной) оценке ресурсного обеспечения реализации муниципальной программы за счет всех источников финансирования</t>
  </si>
  <si>
    <t>Муниципальная программа "Безопасность"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</si>
  <si>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</si>
  <si>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 xml:space="preserve">Отчет </t>
  </si>
  <si>
    <t>о выполнении целевых показателей (индикаторов) муниципальной программы</t>
  </si>
  <si>
    <t>в течении года</t>
  </si>
  <si>
    <t>Обоснование отклонений значений целевого показателя ()</t>
  </si>
  <si>
    <t>индикатора</t>
  </si>
  <si>
    <t>Наличие разработанного и принятого нормативно-правового акта для создания аварийно-спасательных формирований на территории муниципального района.</t>
  </si>
  <si>
    <t>неплатежеспособное население</t>
  </si>
  <si>
    <t>  03</t>
  </si>
  <si>
    <t> 14</t>
  </si>
  <si>
    <t> 03</t>
  </si>
  <si>
    <t>Управление финансов Администрации МО "Балезинский район"</t>
  </si>
  <si>
    <t>044</t>
  </si>
  <si>
    <t>521</t>
  </si>
  <si>
    <t>121</t>
  </si>
  <si>
    <t>122</t>
  </si>
  <si>
    <t>129</t>
  </si>
  <si>
    <t>242</t>
  </si>
  <si>
    <t>14</t>
  </si>
  <si>
    <t>отсутсвие денежных средств</t>
  </si>
  <si>
    <t>недостаток финансовых средств</t>
  </si>
  <si>
    <t>националистических экстемистских молодежных группировок на территории района нет</t>
  </si>
  <si>
    <t>на социально-значимых объектах, объектах образования и культуры в паспортах безопасности отражены мероприятия по предотвращению террористических актов</t>
  </si>
  <si>
    <t>муниципальная пожарная охрана не создана</t>
  </si>
  <si>
    <t>специалист -психолог работает в ИМЦ "Юность"</t>
  </si>
  <si>
    <t>в каникулярное время на занятость подростков обращается особое внимание, применяется комплексный подход со стороны отдела по делам семьи, отдела по делам молодежи, ГКУ УР "Центр занятости населения"</t>
  </si>
  <si>
    <t>тематическая полоса «Человек и закон» в газете «Вперед» ведется на постоянной основе</t>
  </si>
  <si>
    <t>Заместитель Главы Администрации МО «Балезинский район» - руководитель аппарата</t>
  </si>
  <si>
    <t>Создание материально-технической базы ЕДДС  для обеспечения вызовов экстренных служб по но-меру «112» осуществля-ется в пределах бюджета на финансовый год</t>
  </si>
  <si>
    <t>Новое оборудование си-стемы оповещения "МАРС-АРСЕНАЛ"  вве-дено в эксплуатацию на 6 новых объектах</t>
  </si>
  <si>
    <t>Работа проводится в полном объеме(полный отчет исполнение Комплексного плана противодействия терроризму)</t>
  </si>
  <si>
    <t>Техническое состояние системы оповещения исправность 75%</t>
  </si>
  <si>
    <t>Количество художественной и учебной литературы на удмуртском или удмуртском и русском языках, доступной для пользователей через систему школ и библиотек</t>
  </si>
  <si>
    <t xml:space="preserve">Количество публикаций в СМИ МО «Балезинский район», направленных на формирование этнокультурной компетентности граждан и пропаганду ценностей добрососедства и толерантности </t>
  </si>
  <si>
    <t xml:space="preserve">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</t>
  </si>
  <si>
    <t>подростки, состоящие на учете привлекаются для участия во всех мероприятиях, проводимых в районе</t>
  </si>
  <si>
    <t>нет</t>
  </si>
  <si>
    <t>Основное мероприятие: «Профилактика правонарушений среди несовершеннолетних и молодежи».</t>
  </si>
  <si>
    <t>Основное мероприятие: «Информационное и научно-методическое обеспечение деятельности по  профилактике правонарушений».</t>
  </si>
  <si>
    <r>
      <t>Основное мероприятие:</t>
    </r>
    <r>
      <rPr>
        <b/>
        <sz val="7"/>
        <color indexed="8"/>
        <rFont val="Times New Roman"/>
        <family val="1"/>
        <charset val="204"/>
      </rPr>
      <t xml:space="preserve"> «Профилактика правонарушений в масштабах Балезинского района, сельских поселений, населенных пунктов, в рамках отдельной отрасли, предприятия, организации, учреждения».</t>
    </r>
  </si>
  <si>
    <t>проведены   Дни подростка в  МБОУ «Балезинская СОШ №1», «Балезинская СОШ №2», «Андрейшурская СОШ», МКУ «Балезинский детский дом»,«Киршонская СОШ», «Верх-Люкинская СОШ»,  «Исаковская СОШ», «Неделя профилактики ПДД» в 13 образовательных учреждениях районах.</t>
  </si>
  <si>
    <t>Доля несовершеннолетних, охваченных всеми организованными формами отдыха и оздоровления, досуга и занятости, от общего количества несовершеннолетних в возрасте от 6,5 до 17 лет (включительно)составляет 90%</t>
  </si>
  <si>
    <t>семинар «О роли семьи, школы, представителей религиозных конфессий в защите детей от влияния  террористической идеологии», совещание в БУЗ УР «Балезинская РБ МЗ»  «Межведомственное взаимодействие комиссии по делам несовершеннолетних и защите их прав с фельдшерами по вопросам профилактики преступлений против половой неприкосновенности и половой свободы личности в отношении несовершеннолетних».</t>
  </si>
  <si>
    <t>информация о пропавших без вести размещается в группе Вконтакте, в районной газете "Вперед"</t>
  </si>
  <si>
    <t>Готовы к использованию 3 ПРУ из 41 защитного сооружения</t>
  </si>
  <si>
    <t>Содержание и развитие Единой диспетчерской службы района проводится в пределах бюджета на финансовый год</t>
  </si>
  <si>
    <r>
      <t>Размещение на официальном сайте и в СМИ информации о лицах, пропавших без вести, в</t>
    </r>
    <r>
      <rPr>
        <sz val="7"/>
        <rFont val="Arial"/>
        <family val="2"/>
        <charset val="204"/>
      </rPr>
      <t xml:space="preserve"> </t>
    </r>
    <r>
      <rPr>
        <sz val="7"/>
        <rFont val="Times New Roman"/>
        <family val="1"/>
        <charset val="204"/>
      </rPr>
      <t>соответствии с действующим законодательством</t>
    </r>
  </si>
  <si>
    <t>Удельный вес погибших на водных объектах от общего количества проживающего населения.</t>
  </si>
  <si>
    <t>Данные показатели достигнуты за счет выезда преподавателей "УМЦ" в Балезинский район за счет средств бюджета Удмуртской Республики, обучение бесплатное.</t>
  </si>
  <si>
    <t>Отсутствие террористических актов</t>
  </si>
  <si>
    <t>Не работающее население обучается только через средства массовой информации, распространения памяток, а также в ходе проведения сходов, рейдов в населенных пунктах Организовано взаимодействие с управлением образования по организации обучения в вопросах жизнедеятельности и безопасности. Ежегодно разработывается план обучения неработающего населения.</t>
  </si>
  <si>
    <t>Проводится подготовка населения по безопасности на водных объектах методом организации разъяснительной и профилактической работы среди населения как с СМИ, так и на водных объектах</t>
  </si>
  <si>
    <t>недостаток денежных средств</t>
  </si>
  <si>
    <t>Кнопки экстренного вызова сотрудников вневедомственной охраны имеются у 100% объектов образования, договора заключены</t>
  </si>
  <si>
    <t>Работа по формированию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культурам, ведется в полном объеме (исполнение Комплексного плана противодействия терроризму)</t>
  </si>
  <si>
    <t>в течение года</t>
  </si>
  <si>
    <t>Итоги проведения мероприятий по мобилизационной подготовке муниципальных предприятий и учреждений отражены в годовом отчете.</t>
  </si>
  <si>
    <t>Документы мобилизационного планирования отработаны</t>
  </si>
  <si>
    <t>Нормативно-правовой акт не издавался</t>
  </si>
  <si>
    <t>отсутствие финансирования</t>
  </si>
  <si>
    <t>проверки проводились совместно с контролирующими органами дни запрета на торговлю алколем и при введении запрета на торговлю алкоголем при проведении массовых мероприятий</t>
  </si>
  <si>
    <t>Б) Проведение работы по установлению мест для массового отдыха, купания и занятий спортом на водных объектах  совместно с органами государственного санитарно-эпидемиологического надзора, охраны природы, ГИМС.</t>
  </si>
  <si>
    <t>Проверка системы опо-вещения осуществляются ежеквартально, процент охвата населения составляет 75%.Информирование с использованием специа-лизированных технических средств оповещения не представляется воз-можным из-за отсутствия финансовых средств</t>
  </si>
  <si>
    <t>Постановление Администрации "О создании межведомственной рабочей группы по разработке, уточнению и планированию территориальной обороны МО «Балезинский район»  в условиях мирного времени". План гражданской обороны и защиты населения согласован и утвержден.</t>
  </si>
  <si>
    <t>Недостаток - отсутствие открытых пляжей, отсутствие спасательных служб нп них</t>
  </si>
  <si>
    <t>Предоставлено 1 жилое помещение. Других заявок не поступало.</t>
  </si>
  <si>
    <t>средства фиксации не установлены</t>
  </si>
  <si>
    <t>Проводились рейдовые мероприятия совместно с ОВД и надзорными органами</t>
  </si>
  <si>
    <t>не приобреталось</t>
  </si>
  <si>
    <t>отсутствие денежных средств</t>
  </si>
  <si>
    <t xml:space="preserve">Запас осуществляется за счет государственных органов исполнительной власти 
</t>
  </si>
  <si>
    <t>Снижение удельного веса преступлений, совершаемых несовершеннолетними</t>
  </si>
  <si>
    <t>Снижение удельного веса рецидивной преступности</t>
  </si>
  <si>
    <t>Количество мероприятий направленных на профилактику совершения преступлений</t>
  </si>
  <si>
    <t>Сумма взысканных штрафов, наложенных административной комисси-ей, комиссией по делам несовершеннолетних и защите их прав</t>
  </si>
  <si>
    <t>Удельный вес взысканных штрафов к уровню наложенных штрафов административной комиссией и комиссией по делам несовершеннолетних и защите их прав</t>
  </si>
  <si>
    <t>тыс. руб.</t>
  </si>
  <si>
    <t>кол-во</t>
  </si>
  <si>
    <t xml:space="preserve">Снижение удельного веса уличной преступности </t>
  </si>
  <si>
    <t>Управление образования Администрации муниципального образования "Балезинский район"</t>
  </si>
  <si>
    <t>062</t>
  </si>
  <si>
    <t>066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</si>
  <si>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</si>
  <si>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</si>
  <si>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</si>
  <si>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</si>
  <si>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</si>
  <si>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</si>
  <si>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</si>
  <si>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</si>
  <si>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</si>
  <si>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081</t>
  </si>
  <si>
    <t>082</t>
  </si>
  <si>
    <t>083</t>
  </si>
  <si>
    <t>084</t>
  </si>
  <si>
    <t>085</t>
  </si>
  <si>
    <t>086</t>
  </si>
  <si>
    <t>0610162900</t>
  </si>
  <si>
    <t>0610161900</t>
  </si>
  <si>
    <t>0610161910</t>
  </si>
  <si>
    <t>0610161970</t>
  </si>
  <si>
    <t>0610161960</t>
  </si>
  <si>
    <t>611</t>
  </si>
  <si>
    <t>0620304510</t>
  </si>
  <si>
    <t>Создание условий для деятельности добровольных формирований населения по охране общественного порядка</t>
  </si>
  <si>
    <t>0620461930</t>
  </si>
  <si>
    <t>350</t>
  </si>
  <si>
    <t>0630105330</t>
  </si>
  <si>
    <t>612</t>
  </si>
  <si>
    <t>06301S5330</t>
  </si>
  <si>
    <t>В этом году писались статьи и выпускались сюжеты не только о Балезинском районе, а также соседних районов и части населённых пунктов УР</t>
  </si>
  <si>
    <t>Количество публикаций  освещающих антитеррористические мероприятия с использованием хэштегов публикаций в средствах массовых информаций муниципального  «Балезинский район», на официальных сайтах Администрации муниципального образова-ния «Балезинский район» и подведомственных Администрации муниципального образования «Балезинского района» учрежде-ний, в социальных сетях информационно-телекоммуникационной сети «Интернет»</t>
  </si>
  <si>
    <t>Мероприятие введено в подпрограмму  с 2021 г.</t>
  </si>
  <si>
    <t xml:space="preserve">Уменьшение количества преступлений, совершаемых в общественных местах
</t>
  </si>
  <si>
    <t xml:space="preserve">Снижение удельного веса преступлений, совершаемых в общественных местах и на улицах в состоянии алкогольного опьянения
</t>
  </si>
  <si>
    <t xml:space="preserve">наличие сил и средств спасательных служб отсутствует из-за отсутствия финансирования </t>
  </si>
  <si>
    <t>Готовы  к приему эвакуируемых 29 ПВР, проблемы по оснащению помещений ПВР постельными принадлежностями.</t>
  </si>
  <si>
    <t>Не достаток финансовых средств.</t>
  </si>
  <si>
    <t>запас продовольствия, медицинских средств, средств индивидуальной защиты отсутствует</t>
  </si>
  <si>
    <t xml:space="preserve">террористические акты на территории района не совершались. </t>
  </si>
  <si>
    <t>Проводятся мероприятия, нацеленные на сохранение и развитие традиционных духовных и культурных ценностей народов, проживающих на территории Балезинского района; знакомство с основами этнопедагогики и религиозного воспитания.(полный отчет исполнение Комплексного плана)</t>
  </si>
  <si>
    <t>Обеспечение охраны порядка при проведении зрелищных, спортивных, культурных массовых мероприятий</t>
  </si>
  <si>
    <t>Управление культуры, Отдел по Отдел по физической культуре и спорту, Управление образования,  Администрации сельских поселенй, 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</si>
  <si>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>Внедрение и содержание современных технических средств для обеспечения правопорядка и безопасности в общественных местах, в том числе на улицах.</t>
  </si>
  <si>
    <t>Администрация МО "Балезинский район, Администрации сельских поселений, Управлеение образования, Управление культуры, сектор ИТ</t>
  </si>
  <si>
    <t xml:space="preserve">Обеспечение фиксации правонарушений, повышение скорости реагирования правоохранительных органов </t>
  </si>
  <si>
    <t>Основное мероприятие:"Обеспечение охраны правопорядка"</t>
  </si>
  <si>
    <t>Администрация, Администрации сельских поселенй, 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</si>
  <si>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 xml:space="preserve">снижение количества преступлений , в том числе совершаемых в общественных местах и на улицах </t>
  </si>
  <si>
    <t>снижение колчества преступлений , совершаемых в общественных местах и на улицах</t>
  </si>
  <si>
    <t>осутствие финансовых средств</t>
  </si>
  <si>
    <t>Принятие своевременных мер по ограничению торговли спиртными напитками в районе проведения массовых мероприятий</t>
  </si>
  <si>
    <t>Администрация район, Администрации сельских поселенй, Организаторы проведения мероприятий</t>
  </si>
  <si>
    <t xml:space="preserve">При проведении массовых мероприятий вводяться ограничения торговли спиртными напитками </t>
  </si>
  <si>
    <t>Основное мероприятие: "Создание условий для деятельности межведомственных координационных органов в сфере профилактики правонарушений. Совершенствование их деятельности"</t>
  </si>
  <si>
    <t>Администрация МО</t>
  </si>
  <si>
    <t>Обеспечение работы межведомственной комиссии по обеспечению профилактики правонарушений МО "Балезинский район"</t>
  </si>
  <si>
    <t xml:space="preserve">Администрация МО "Балезинский район, </t>
  </si>
  <si>
    <t>Снижение количества совершаемых правонарушений, повышение качества взаимодействия с правоохранительными органами и другими субъектами профилактики</t>
  </si>
  <si>
    <t xml:space="preserve">Обеспечение работы комиссии по делам несовершеннолетних и защите их прав </t>
  </si>
  <si>
    <t>Снижение количества праонарушений, совершаемых несовершеннолетними и в отношении них</t>
  </si>
  <si>
    <t>Низкий уровень заинтересованности подрастающего поколения, молодежи в развитии родного языка</t>
  </si>
  <si>
    <t>40% учебно-консультационных пунктов укомплектораны учебными пособиями</t>
  </si>
  <si>
    <t>Обучение проводится в школах и на сельских сходах</t>
  </si>
  <si>
    <t xml:space="preserve">Уличная преступность значительно снизилась в сравнении с предыдущими годами </t>
  </si>
  <si>
    <t>Проводиться разъяснительная работа с населением по  алгоритму действий при обнаружении ВУ и ВВ</t>
  </si>
  <si>
    <t>В рамках составления паспортов безопасности проводятся комплесные обследования на предмет проверки режимно-охранных мер</t>
  </si>
  <si>
    <t xml:space="preserve">Создание материально-технической базы ЕДДС  для обеспечения вызовов экстренных служб по номеру «112» осуществляется в пределах бюджета на финансовый год
</t>
  </si>
  <si>
    <t>Отчет о выполнении основных мероприятий муниципальной программы по состоянию 31.12.2022г.</t>
  </si>
  <si>
    <t>2022 год   план</t>
  </si>
  <si>
    <t>Постановление Администрации муниципального образования «Муниципальный округ Балезинский район Удмуртской Республики»</t>
  </si>
  <si>
    <t xml:space="preserve">внесены изменения в сязи с изменениями в бюджете Балезинского района </t>
  </si>
  <si>
    <t xml:space="preserve">внесены изменения в связи с преобразованием в муниципальный окург </t>
  </si>
  <si>
    <t>12</t>
  </si>
  <si>
    <t xml:space="preserve">отклонения целевых  показателей в сторону уменьшения связаны с тем, что в  образовательных учреждениях района  наблюдается тенденция уменьшения количества обучающихся </t>
  </si>
  <si>
    <t xml:space="preserve">рсот показателя связан с увеличением мероприятий для подростков и молодежи в связи с объявленным в УР годом образования </t>
  </si>
  <si>
    <t>Рост показателя связан с увеличением публикаций, связанных с освещением темы СВО</t>
  </si>
  <si>
    <t>отклонение связано с необходимостью внесения изменений в целевой индикатор, учитывая фактическое исполнение плана 2021 года с последующим увеличением до 2025 года</t>
  </si>
  <si>
    <t>количествоь мероприятий возросло</t>
  </si>
  <si>
    <t>В 2022 г. чрезвычайных ситуаци в Балезинском районе не было.</t>
  </si>
  <si>
    <t>Все  начальники ТО занимались мобилизационной работой, обучены</t>
  </si>
  <si>
    <t xml:space="preserve">           За 12 месяцев 2022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63 %</t>
  </si>
  <si>
    <t xml:space="preserve">           За 12 месяцев 2022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30 %</t>
  </si>
  <si>
    <t>предоставлено 7 помещений, необходимо всего 9. В 2022 году помещений дополнитьельно  не предоставлялось. Заявки на предоставление не получались.</t>
  </si>
  <si>
    <t>оплачиваемые общественные работы организованиы ЦЗН.</t>
  </si>
  <si>
    <t>о выявленных фактах продажи алкоголя в неустановленных местах начальники ТО сигнализируют в полицию.</t>
  </si>
  <si>
    <t xml:space="preserve">2021-2025 </t>
  </si>
  <si>
    <t>Управление образования, Управление культуры, спорта и молодежной политики</t>
  </si>
  <si>
    <t>Сохранение и развитие традиционных нравственных ценностей, воспитание и приобщение населения к родным языкам,  культуре посредством проведения мероприятий в данном направлении, Развитие культурно-просветительского туризма, знакомство с культурными ценностями народов, проживающих в Балезинском районе</t>
  </si>
  <si>
    <t>В 2022 г. мероприятия проходили в рамках Года культурного наследия народов России. В целом проведено 718 мероприятий, охвачено 35956 человек, Культурно-познавательный туристический маршрут по центрам нацианальных культур посетили 59 групп 1394 человека</t>
  </si>
  <si>
    <t>Управление культуры, спорта и молодежной политики</t>
  </si>
  <si>
    <t>2021-2025</t>
  </si>
  <si>
    <t xml:space="preserve">проведен межрайонный туристический слет бесермянской культуры в с.Юнда "Легить тур" на базе центра бесермянской культуры с.Юнда. В 2022 году он состоялса благодоря выиграной субсидии СОНКО на реализацию проектов и отдельных мероприятий в сфере государственной национальной политики   </t>
  </si>
  <si>
    <t>Слабая материально-техническая база центров национальных культур. Нет спикеров для проведения семинаров, практикумов, мастер классов</t>
  </si>
  <si>
    <t>Укрепление единства многонационального народа, содействие в укреплению гражданского единства и гармонизации межнациональных отношени, формирование позитивного имиджа Балезинского района, как территории , комфортной для проживания представителей различных национальностей</t>
  </si>
  <si>
    <t>Проведено 166 мероприятий, количество посетителей-24076 человек</t>
  </si>
  <si>
    <t xml:space="preserve"> АУ УР «Редакция газеты «Вперед», информационный отдел МБУК "Центр развития культуры"</t>
  </si>
  <si>
    <t xml:space="preserve">ежемесячно писать статьи и снимать передачи, которые будут интересны не только жителям, но и всем подписчикам группы "Твое Балезино" Материалы должны быть основаны на местном материале с представителями различных религий, национальностей,проживающих на территории Балезинского района. Посредством интервью, авторитетных и высокопоставленых лиц-вожможно решение вопросов либо проблем. Обязательно обращать внимание и реагировать на комментарии под постами и сюжетами. </t>
  </si>
  <si>
    <t>в 2022 г. на данную тематику опубликовано более 100 постов и видеосюжетов, чему способствовало увеличениеколичества материалов в день, а также запуск программы телеграмм-канала "Твое Балезино"</t>
  </si>
  <si>
    <t xml:space="preserve">проблема в отсутствии собственного съемочного павильена (оснащение видео и светооборудованием). Отсутствие собственного автотранспорта также влияет на оперативность и мобильность команды. </t>
  </si>
  <si>
    <t>Отчет о финансовой оценке применения мер муниципального регулирования по состоянию на 31.12.2022г.</t>
  </si>
  <si>
    <t>за 2022 год</t>
  </si>
  <si>
    <t>бесплатное страхование, предоставление инвентаря для тренировок, денежное поощрение по итогам работы, бесплатное посещение лужной базы и тренажерного зала МСК</t>
  </si>
  <si>
    <r>
      <t xml:space="preserve"> </t>
    </r>
    <r>
      <rPr>
        <sz val="7"/>
        <rFont val="Times New Roman"/>
        <family val="1"/>
        <charset val="204"/>
      </rPr>
      <t>в течение года на базе ДК "Дружба"  и на базн БМУ МЦ "Юность" организован  показ фильмов для обучающихся образовательных учреждений района</t>
    </r>
  </si>
  <si>
    <t xml:space="preserve">рубрики по проблемам преступности, пьянства, наркомании, токсикомании среди подростков и молодежи готовятся проведены 4 конкурсы рисунков с соответсвующей тематикой </t>
  </si>
  <si>
    <t xml:space="preserve">Опубликовано  12 статей в газете "Вперед" </t>
  </si>
  <si>
    <t xml:space="preserve">За 2022 год рост числа пожаров  до 44 шт. (47 АППГ), 3 погибших (3АППГ), 1  раненых (3АППГ) Отсутствие погибших и травмированных при ЧС. </t>
  </si>
  <si>
    <t>Новое оборудование системы оповещения "МАРС-АРСЕНАЛ"  введено в эксплуатацию на 8 новых объектах.Местная система оповещения не создана, т.к. оборудование находится на балансе сельских поселений, некоторое безхозно.</t>
  </si>
  <si>
    <t xml:space="preserve">согласно плана основных мероприятий МВКПП на 2022 год,  проведено 3 заседания комиссии </t>
  </si>
  <si>
    <t xml:space="preserve">В 2022 г. проведено 13 заседаний административной комисси </t>
  </si>
  <si>
    <t>Постановление Админи-страции от 11.05.2022 г. №488</t>
  </si>
  <si>
    <t xml:space="preserve"> погибших 0 человек, нахождение граждан на водных объектах в состоянии опьянения  </t>
  </si>
  <si>
    <t xml:space="preserve">погибших в 2022 г. на водных объектах не было </t>
  </si>
  <si>
    <t>Постановление Администрации от 26.10.2021 г. №1259</t>
  </si>
  <si>
    <t>Постановление Администрации от 11.05.2022 г. №488</t>
  </si>
  <si>
    <t>Отчет об использовании бюджетных ассигновавний бюджета муниципального района на реализацию муниципальной программы по состоянию на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</si>
</sst>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</font>
    <font>
      <b/>
      <sz val="8.5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name val="Arial Cyr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7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indexed="64"/>
      </left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/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95959"/>
      </right>
      <top/>
      <bottom style="medium">
        <color indexed="64"/>
      </bottom>
      <diagonal/>
    </border>
    <border>
      <left/>
      <right style="medium">
        <color rgb="FF595959"/>
      </right>
      <top/>
      <bottom style="medium">
        <color indexed="64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49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507">
    <xf numFmtId="0" fontId="0" fillId="0" borderId="0" xfId="0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49" fontId="34" fillId="0" borderId="0" xfId="0" applyNumberFormat="1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3" fillId="0" borderId="0" xfId="0" applyFont="1"/>
    <xf numFmtId="0" fontId="35" fillId="0" borderId="10" xfId="0" applyFont="1" applyBorder="1"/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8" fillId="0" borderId="0" xfId="0" applyFont="1" applyFill="1" applyAlignment="1">
      <alignment horizontal="center"/>
    </xf>
    <xf numFmtId="49" fontId="35" fillId="0" borderId="0" xfId="0" applyNumberFormat="1" applyFont="1" applyFill="1"/>
    <xf numFmtId="0" fontId="35" fillId="0" borderId="0" xfId="0" applyFont="1"/>
    <xf numFmtId="49" fontId="35" fillId="0" borderId="0" xfId="0" applyNumberFormat="1" applyFont="1"/>
    <xf numFmtId="0" fontId="35" fillId="0" borderId="10" xfId="0" applyFont="1" applyFill="1" applyBorder="1"/>
    <xf numFmtId="49" fontId="38" fillId="0" borderId="10" xfId="0" applyNumberFormat="1" applyFont="1" applyFill="1" applyBorder="1"/>
    <xf numFmtId="49" fontId="35" fillId="0" borderId="10" xfId="0" applyNumberFormat="1" applyFont="1" applyFill="1" applyBorder="1"/>
    <xf numFmtId="0" fontId="38" fillId="0" borderId="1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40" fillId="0" borderId="0" xfId="0" applyFont="1" applyBorder="1" applyAlignment="1">
      <alignment horizontal="left" vertical="top" wrapText="1"/>
    </xf>
    <xf numFmtId="0" fontId="25" fillId="25" borderId="10" xfId="0" applyFont="1" applyFill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25" fillId="24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0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1" xfId="0" applyFont="1" applyBorder="1" applyAlignment="1">
      <alignment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2" fontId="37" fillId="0" borderId="13" xfId="0" applyNumberFormat="1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top" wrapText="1"/>
    </xf>
    <xf numFmtId="0" fontId="37" fillId="0" borderId="33" xfId="0" applyFont="1" applyBorder="1" applyAlignment="1">
      <alignment horizontal="justify" vertical="top" wrapText="1"/>
    </xf>
    <xf numFmtId="0" fontId="0" fillId="26" borderId="0" xfId="0" applyFill="1"/>
    <xf numFmtId="0" fontId="34" fillId="26" borderId="0" xfId="0" applyFont="1" applyFill="1" applyAlignment="1">
      <alignment horizontal="left" vertical="top" wrapText="1"/>
    </xf>
    <xf numFmtId="0" fontId="23" fillId="26" borderId="0" xfId="0" applyFont="1" applyFill="1"/>
    <xf numFmtId="0" fontId="34" fillId="0" borderId="10" xfId="0" applyFont="1" applyBorder="1"/>
    <xf numFmtId="0" fontId="34" fillId="27" borderId="10" xfId="0" applyFont="1" applyFill="1" applyBorder="1"/>
    <xf numFmtId="164" fontId="37" fillId="25" borderId="11" xfId="0" applyNumberFormat="1" applyFont="1" applyFill="1" applyBorder="1" applyAlignment="1">
      <alignment horizontal="center" vertical="center" wrapText="1"/>
    </xf>
    <xf numFmtId="164" fontId="34" fillId="24" borderId="11" xfId="0" applyNumberFormat="1" applyFont="1" applyFill="1" applyBorder="1" applyAlignment="1">
      <alignment horizontal="center" vertical="center" wrapText="1"/>
    </xf>
    <xf numFmtId="164" fontId="24" fillId="24" borderId="11" xfId="0" applyNumberFormat="1" applyFont="1" applyFill="1" applyBorder="1" applyAlignment="1">
      <alignment horizontal="right" wrapText="1"/>
    </xf>
    <xf numFmtId="164" fontId="24" fillId="24" borderId="11" xfId="0" applyNumberFormat="1" applyFont="1" applyFill="1" applyBorder="1" applyAlignment="1">
      <alignment horizontal="right"/>
    </xf>
    <xf numFmtId="164" fontId="40" fillId="24" borderId="11" xfId="0" applyNumberFormat="1" applyFont="1" applyFill="1" applyBorder="1" applyAlignment="1">
      <alignment horizontal="right" vertical="center"/>
    </xf>
    <xf numFmtId="164" fontId="24" fillId="24" borderId="11" xfId="0" applyNumberFormat="1" applyFont="1" applyFill="1" applyBorder="1" applyAlignment="1">
      <alignment horizontal="right" vertical="center" wrapText="1"/>
    </xf>
    <xf numFmtId="165" fontId="24" fillId="24" borderId="11" xfId="0" applyNumberFormat="1" applyFont="1" applyFill="1" applyBorder="1" applyAlignment="1">
      <alignment horizontal="right" vertical="center" wrapText="1"/>
    </xf>
    <xf numFmtId="165" fontId="24" fillId="24" borderId="14" xfId="0" applyNumberFormat="1" applyFont="1" applyFill="1" applyBorder="1" applyAlignment="1">
      <alignment horizontal="right" vertical="center"/>
    </xf>
    <xf numFmtId="0" fontId="34" fillId="24" borderId="11" xfId="0" applyFont="1" applyFill="1" applyBorder="1"/>
    <xf numFmtId="165" fontId="24" fillId="24" borderId="15" xfId="0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/>
    <xf numFmtId="165" fontId="24" fillId="0" borderId="11" xfId="0" applyNumberFormat="1" applyFont="1" applyFill="1" applyBorder="1" applyAlignment="1">
      <alignment vertical="center"/>
    </xf>
    <xf numFmtId="0" fontId="25" fillId="27" borderId="10" xfId="0" applyFont="1" applyFill="1" applyBorder="1" applyAlignment="1">
      <alignment horizontal="left" vertical="center" wrapText="1"/>
    </xf>
    <xf numFmtId="164" fontId="25" fillId="27" borderId="0" xfId="0" applyNumberFormat="1" applyFont="1" applyFill="1" applyBorder="1" applyAlignment="1">
      <alignment horizontal="right" wrapText="1"/>
    </xf>
    <xf numFmtId="165" fontId="25" fillId="27" borderId="11" xfId="0" applyNumberFormat="1" applyFont="1" applyFill="1" applyBorder="1" applyAlignment="1">
      <alignment horizontal="right" vertical="center" wrapText="1"/>
    </xf>
    <xf numFmtId="164" fontId="37" fillId="27" borderId="11" xfId="0" applyNumberFormat="1" applyFont="1" applyFill="1" applyBorder="1"/>
    <xf numFmtId="2" fontId="34" fillId="27" borderId="10" xfId="0" applyNumberFormat="1" applyFont="1" applyFill="1" applyBorder="1"/>
    <xf numFmtId="164" fontId="34" fillId="27" borderId="10" xfId="0" applyNumberFormat="1" applyFont="1" applyFill="1" applyBorder="1"/>
    <xf numFmtId="49" fontId="42" fillId="0" borderId="10" xfId="0" applyNumberFormat="1" applyFont="1" applyBorder="1" applyAlignment="1">
      <alignment horizontal="center" vertical="center"/>
    </xf>
    <xf numFmtId="49" fontId="42" fillId="0" borderId="16" xfId="0" applyNumberFormat="1" applyFont="1" applyBorder="1" applyAlignment="1">
      <alignment horizontal="center" vertical="top"/>
    </xf>
    <xf numFmtId="164" fontId="34" fillId="24" borderId="11" xfId="0" applyNumberFormat="1" applyFont="1" applyFill="1" applyBorder="1" applyAlignment="1">
      <alignment vertical="top"/>
    </xf>
    <xf numFmtId="164" fontId="34" fillId="0" borderId="10" xfId="0" applyNumberFormat="1" applyFont="1" applyBorder="1"/>
    <xf numFmtId="164" fontId="37" fillId="25" borderId="11" xfId="0" applyNumberFormat="1" applyFont="1" applyFill="1" applyBorder="1" applyAlignment="1">
      <alignment horizontal="right" vertical="center" wrapText="1"/>
    </xf>
    <xf numFmtId="49" fontId="35" fillId="0" borderId="16" xfId="0" applyNumberFormat="1" applyFont="1" applyFill="1" applyBorder="1" applyAlignment="1">
      <alignment horizontal="left" vertical="top" wrapText="1"/>
    </xf>
    <xf numFmtId="0" fontId="35" fillId="0" borderId="10" xfId="0" applyFont="1" applyBorder="1" applyAlignment="1">
      <alignment vertical="top" wrapText="1"/>
    </xf>
    <xf numFmtId="0" fontId="37" fillId="0" borderId="3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justify" vertical="top" wrapText="1"/>
    </xf>
    <xf numFmtId="2" fontId="37" fillId="0" borderId="35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justify" vertical="center" wrapText="1"/>
    </xf>
    <xf numFmtId="164" fontId="37" fillId="0" borderId="17" xfId="0" applyNumberFormat="1" applyFont="1" applyBorder="1" applyAlignment="1">
      <alignment horizontal="center" vertical="center" wrapText="1"/>
    </xf>
    <xf numFmtId="164" fontId="37" fillId="0" borderId="18" xfId="0" applyNumberFormat="1" applyFont="1" applyBorder="1" applyAlignment="1">
      <alignment horizontal="center" vertical="center" wrapText="1"/>
    </xf>
    <xf numFmtId="164" fontId="37" fillId="0" borderId="33" xfId="0" applyNumberFormat="1" applyFont="1" applyBorder="1" applyAlignment="1">
      <alignment horizontal="center" vertical="center" wrapText="1"/>
    </xf>
    <xf numFmtId="164" fontId="37" fillId="0" borderId="19" xfId="0" applyNumberFormat="1" applyFont="1" applyBorder="1" applyAlignment="1">
      <alignment horizontal="center" vertical="center" wrapText="1"/>
    </xf>
    <xf numFmtId="164" fontId="37" fillId="0" borderId="35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7" fillId="0" borderId="20" xfId="0" applyNumberFormat="1" applyFont="1" applyBorder="1" applyAlignment="1">
      <alignment horizontal="center" vertical="center" wrapText="1"/>
    </xf>
    <xf numFmtId="0" fontId="34" fillId="26" borderId="29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0" fontId="38" fillId="0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64" fontId="3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34" fillId="0" borderId="0" xfId="0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40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9" fillId="0" borderId="0" xfId="0" applyFont="1"/>
    <xf numFmtId="49" fontId="35" fillId="0" borderId="10" xfId="0" applyNumberFormat="1" applyFont="1" applyFill="1" applyBorder="1" applyAlignment="1">
      <alignment horizontal="left" vertical="top" wrapText="1"/>
    </xf>
    <xf numFmtId="0" fontId="44" fillId="0" borderId="0" xfId="0" applyFont="1"/>
    <xf numFmtId="49" fontId="31" fillId="0" borderId="10" xfId="37" applyNumberFormat="1" applyFont="1" applyFill="1" applyBorder="1" applyAlignment="1">
      <alignment horizontal="left" vertical="top" wrapText="1"/>
    </xf>
    <xf numFmtId="0" fontId="31" fillId="0" borderId="11" xfId="37" applyFont="1" applyFill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0" xfId="0" applyFont="1" applyBorder="1"/>
    <xf numFmtId="49" fontId="31" fillId="0" borderId="10" xfId="0" applyNumberFormat="1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26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/>
    <xf numFmtId="0" fontId="27" fillId="0" borderId="21" xfId="0" applyFont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14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46" fillId="26" borderId="16" xfId="0" applyFont="1" applyFill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49" fontId="31" fillId="0" borderId="22" xfId="37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34" fillId="26" borderId="0" xfId="0" applyFont="1" applyFill="1"/>
    <xf numFmtId="0" fontId="37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wrapText="1"/>
    </xf>
    <xf numFmtId="49" fontId="22" fillId="26" borderId="10" xfId="0" applyNumberFormat="1" applyFont="1" applyFill="1" applyBorder="1" applyAlignment="1">
      <alignment vertical="center" wrapText="1"/>
    </xf>
    <xf numFmtId="49" fontId="40" fillId="26" borderId="10" xfId="0" applyNumberFormat="1" applyFont="1" applyFill="1" applyBorder="1" applyAlignment="1">
      <alignment horizontal="center" vertical="center"/>
    </xf>
    <xf numFmtId="0" fontId="40" fillId="26" borderId="10" xfId="0" applyFont="1" applyFill="1" applyBorder="1" applyAlignment="1">
      <alignment horizontal="left" vertical="center" wrapText="1"/>
    </xf>
    <xf numFmtId="0" fontId="40" fillId="26" borderId="10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0" fontId="40" fillId="26" borderId="16" xfId="0" applyFont="1" applyFill="1" applyBorder="1" applyAlignment="1">
      <alignment horizontal="left" vertical="center" wrapText="1"/>
    </xf>
    <xf numFmtId="0" fontId="40" fillId="26" borderId="16" xfId="0" applyFont="1" applyFill="1" applyBorder="1" applyAlignment="1">
      <alignment horizontal="center" vertical="center"/>
    </xf>
    <xf numFmtId="0" fontId="34" fillId="26" borderId="12" xfId="0" applyFont="1" applyFill="1" applyBorder="1"/>
    <xf numFmtId="0" fontId="34" fillId="26" borderId="10" xfId="0" applyFont="1" applyFill="1" applyBorder="1"/>
    <xf numFmtId="0" fontId="34" fillId="26" borderId="10" xfId="0" applyFont="1" applyFill="1" applyBorder="1" applyAlignment="1">
      <alignment vertical="top"/>
    </xf>
    <xf numFmtId="164" fontId="34" fillId="26" borderId="10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center" vertical="center"/>
    </xf>
    <xf numFmtId="165" fontId="34" fillId="26" borderId="10" xfId="0" applyNumberFormat="1" applyFont="1" applyFill="1" applyBorder="1" applyAlignment="1">
      <alignment horizontal="center" vertical="center"/>
    </xf>
    <xf numFmtId="4" fontId="34" fillId="26" borderId="1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9" fillId="0" borderId="0" xfId="0" applyFont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top" wrapText="1"/>
    </xf>
    <xf numFmtId="0" fontId="38" fillId="0" borderId="0" xfId="0" applyFont="1" applyAlignment="1">
      <alignment horizontal="center" wrapText="1"/>
    </xf>
    <xf numFmtId="164" fontId="38" fillId="0" borderId="10" xfId="0" applyNumberFormat="1" applyFont="1" applyFill="1" applyBorder="1" applyAlignment="1">
      <alignment horizontal="left" vertical="top" wrapText="1"/>
    </xf>
    <xf numFmtId="1" fontId="38" fillId="0" borderId="10" xfId="0" applyNumberFormat="1" applyFont="1" applyFill="1" applyBorder="1" applyAlignment="1">
      <alignment horizontal="left" vertical="top" wrapText="1"/>
    </xf>
    <xf numFmtId="164" fontId="38" fillId="0" borderId="10" xfId="0" applyNumberFormat="1" applyFont="1" applyFill="1" applyBorder="1" applyAlignment="1">
      <alignment horizontal="right" vertical="center" wrapText="1"/>
    </xf>
    <xf numFmtId="164" fontId="38" fillId="0" borderId="10" xfId="0" applyNumberFormat="1" applyFont="1" applyFill="1" applyBorder="1" applyAlignment="1">
      <alignment horizontal="right" vertical="center"/>
    </xf>
    <xf numFmtId="164" fontId="35" fillId="0" borderId="10" xfId="0" applyNumberFormat="1" applyFont="1" applyFill="1" applyBorder="1" applyAlignment="1">
      <alignment horizontal="right" vertical="center" wrapText="1"/>
    </xf>
    <xf numFmtId="164" fontId="35" fillId="0" borderId="10" xfId="0" applyNumberFormat="1" applyFont="1" applyFill="1" applyBorder="1" applyAlignment="1">
      <alignment horizontal="right" vertical="center"/>
    </xf>
    <xf numFmtId="164" fontId="35" fillId="0" borderId="16" xfId="0" applyNumberFormat="1" applyFont="1" applyFill="1" applyBorder="1" applyAlignment="1">
      <alignment horizontal="right" vertical="center" wrapText="1"/>
    </xf>
    <xf numFmtId="164" fontId="42" fillId="0" borderId="16" xfId="0" applyNumberFormat="1" applyFont="1" applyBorder="1" applyAlignment="1">
      <alignment horizontal="right" vertical="center"/>
    </xf>
    <xf numFmtId="164" fontId="42" fillId="0" borderId="16" xfId="0" applyNumberFormat="1" applyFont="1" applyBorder="1" applyAlignment="1">
      <alignment horizontal="right" vertical="center" wrapText="1"/>
    </xf>
    <xf numFmtId="164" fontId="42" fillId="0" borderId="10" xfId="0" applyNumberFormat="1" applyFont="1" applyBorder="1" applyAlignment="1">
      <alignment horizontal="right" vertical="center"/>
    </xf>
    <xf numFmtId="164" fontId="42" fillId="0" borderId="10" xfId="0" applyNumberFormat="1" applyFont="1" applyBorder="1" applyAlignment="1">
      <alignment horizontal="right" vertical="center" wrapText="1"/>
    </xf>
    <xf numFmtId="49" fontId="42" fillId="0" borderId="16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right" vertical="center"/>
    </xf>
    <xf numFmtId="164" fontId="34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Alignment="1">
      <alignment wrapText="1"/>
    </xf>
    <xf numFmtId="0" fontId="51" fillId="0" borderId="10" xfId="0" applyFont="1" applyBorder="1"/>
    <xf numFmtId="0" fontId="34" fillId="26" borderId="10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44" fillId="26" borderId="16" xfId="0" applyFont="1" applyFill="1" applyBorder="1" applyAlignment="1">
      <alignment horizontal="left" vertical="top" wrapText="1"/>
    </xf>
    <xf numFmtId="0" fontId="34" fillId="26" borderId="16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/>
    </xf>
    <xf numFmtId="0" fontId="34" fillId="0" borderId="10" xfId="0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left" vertical="top" wrapText="1"/>
    </xf>
    <xf numFmtId="0" fontId="34" fillId="0" borderId="12" xfId="0" applyFont="1" applyFill="1" applyBorder="1"/>
    <xf numFmtId="0" fontId="34" fillId="0" borderId="10" xfId="0" applyFont="1" applyFill="1" applyBorder="1" applyAlignment="1">
      <alignment wrapText="1"/>
    </xf>
    <xf numFmtId="2" fontId="34" fillId="26" borderId="10" xfId="0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9" fontId="27" fillId="0" borderId="10" xfId="0" applyNumberFormat="1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1" fontId="27" fillId="0" borderId="10" xfId="0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49" fontId="27" fillId="26" borderId="10" xfId="0" applyNumberFormat="1" applyFont="1" applyFill="1" applyBorder="1" applyAlignment="1">
      <alignment horizontal="left" vertical="top" wrapText="1"/>
    </xf>
    <xf numFmtId="49" fontId="27" fillId="0" borderId="10" xfId="37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164" fontId="34" fillId="0" borderId="0" xfId="0" applyNumberFormat="1" applyFont="1" applyAlignment="1">
      <alignment horizontal="left"/>
    </xf>
    <xf numFmtId="0" fontId="34" fillId="26" borderId="10" xfId="0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center"/>
    </xf>
    <xf numFmtId="0" fontId="35" fillId="0" borderId="10" xfId="0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49" fontId="35" fillId="0" borderId="22" xfId="0" applyNumberFormat="1" applyFont="1" applyBorder="1" applyAlignment="1">
      <alignment horizontal="center" vertical="top" wrapText="1"/>
    </xf>
    <xf numFmtId="49" fontId="35" fillId="0" borderId="22" xfId="0" applyNumberFormat="1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0" xfId="0" applyFont="1" applyAlignment="1">
      <alignment wrapText="1"/>
    </xf>
    <xf numFmtId="49" fontId="38" fillId="28" borderId="10" xfId="0" applyNumberFormat="1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left" vertical="top" wrapText="1"/>
    </xf>
    <xf numFmtId="1" fontId="38" fillId="28" borderId="10" xfId="0" applyNumberFormat="1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right" vertical="center" wrapText="1"/>
    </xf>
    <xf numFmtId="164" fontId="38" fillId="28" borderId="10" xfId="0" applyNumberFormat="1" applyFont="1" applyFill="1" applyBorder="1" applyAlignment="1">
      <alignment horizontal="right" vertical="center"/>
    </xf>
    <xf numFmtId="0" fontId="38" fillId="28" borderId="10" xfId="0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right" vertical="top" wrapText="1"/>
    </xf>
    <xf numFmtId="164" fontId="38" fillId="28" borderId="10" xfId="0" applyNumberFormat="1" applyFont="1" applyFill="1" applyBorder="1" applyAlignment="1">
      <alignment horizontal="right"/>
    </xf>
    <xf numFmtId="49" fontId="43" fillId="28" borderId="16" xfId="0" applyNumberFormat="1" applyFont="1" applyFill="1" applyBorder="1" applyAlignment="1">
      <alignment horizontal="center" vertical="top"/>
    </xf>
    <xf numFmtId="164" fontId="43" fillId="28" borderId="16" xfId="0" applyNumberFormat="1" applyFont="1" applyFill="1" applyBorder="1" applyAlignment="1">
      <alignment horizontal="right" vertical="center"/>
    </xf>
    <xf numFmtId="164" fontId="38" fillId="26" borderId="10" xfId="0" applyNumberFormat="1" applyFont="1" applyFill="1" applyBorder="1" applyAlignment="1">
      <alignment horizontal="right" vertical="center"/>
    </xf>
    <xf numFmtId="0" fontId="38" fillId="26" borderId="22" xfId="0" applyFont="1" applyFill="1" applyBorder="1" applyAlignment="1">
      <alignment horizontal="center" vertical="top" wrapText="1"/>
    </xf>
    <xf numFmtId="49" fontId="35" fillId="26" borderId="22" xfId="0" applyNumberFormat="1" applyFont="1" applyFill="1" applyBorder="1" applyAlignment="1">
      <alignment horizontal="center" vertical="top" wrapText="1"/>
    </xf>
    <xf numFmtId="0" fontId="35" fillId="26" borderId="22" xfId="0" applyFont="1" applyFill="1" applyBorder="1" applyAlignment="1">
      <alignment horizontal="center" vertical="top" wrapText="1"/>
    </xf>
    <xf numFmtId="0" fontId="34" fillId="0" borderId="22" xfId="0" applyFont="1" applyBorder="1" applyAlignment="1">
      <alignment horizontal="left" vertical="top" wrapText="1"/>
    </xf>
    <xf numFmtId="0" fontId="35" fillId="0" borderId="22" xfId="0" applyFont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49" fontId="42" fillId="0" borderId="10" xfId="0" applyNumberFormat="1" applyFont="1" applyBorder="1" applyAlignment="1">
      <alignment horizontal="center" vertical="top"/>
    </xf>
    <xf numFmtId="49" fontId="35" fillId="28" borderId="10" xfId="0" applyNumberFormat="1" applyFont="1" applyFill="1" applyBorder="1" applyAlignment="1">
      <alignment horizontal="left" vertical="top" wrapText="1"/>
    </xf>
    <xf numFmtId="49" fontId="35" fillId="28" borderId="16" xfId="0" applyNumberFormat="1" applyFont="1" applyFill="1" applyBorder="1" applyAlignment="1">
      <alignment horizontal="left" vertical="top" wrapText="1"/>
    </xf>
    <xf numFmtId="164" fontId="38" fillId="28" borderId="16" xfId="0" applyNumberFormat="1" applyFont="1" applyFill="1" applyBorder="1" applyAlignment="1">
      <alignment horizontal="right" vertical="center" wrapText="1"/>
    </xf>
    <xf numFmtId="49" fontId="35" fillId="0" borderId="10" xfId="0" applyNumberFormat="1" applyFont="1" applyBorder="1" applyAlignment="1">
      <alignment vertical="top"/>
    </xf>
    <xf numFmtId="0" fontId="35" fillId="0" borderId="10" xfId="0" applyFont="1" applyBorder="1" applyAlignment="1">
      <alignment horizontal="right" vertical="top"/>
    </xf>
    <xf numFmtId="164" fontId="38" fillId="0" borderId="10" xfId="0" applyNumberFormat="1" applyFont="1" applyFill="1" applyBorder="1" applyAlignment="1">
      <alignment horizontal="right" vertical="top"/>
    </xf>
    <xf numFmtId="49" fontId="35" fillId="0" borderId="10" xfId="0" applyNumberFormat="1" applyFont="1" applyBorder="1"/>
    <xf numFmtId="0" fontId="39" fillId="0" borderId="10" xfId="0" applyFont="1" applyBorder="1"/>
    <xf numFmtId="0" fontId="35" fillId="0" borderId="10" xfId="0" applyFont="1" applyBorder="1" applyAlignment="1">
      <alignment vertical="top"/>
    </xf>
    <xf numFmtId="0" fontId="34" fillId="0" borderId="10" xfId="0" applyFont="1" applyBorder="1" applyAlignment="1">
      <alignment vertical="top" wrapText="1"/>
    </xf>
    <xf numFmtId="0" fontId="34" fillId="26" borderId="16" xfId="0" applyFont="1" applyFill="1" applyBorder="1" applyAlignment="1">
      <alignment vertical="top" wrapText="1"/>
    </xf>
    <xf numFmtId="165" fontId="34" fillId="26" borderId="16" xfId="0" applyNumberFormat="1" applyFont="1" applyFill="1" applyBorder="1" applyAlignment="1">
      <alignment horizontal="center" vertical="center"/>
    </xf>
    <xf numFmtId="165" fontId="24" fillId="0" borderId="16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left" vertical="top" wrapText="1"/>
    </xf>
    <xf numFmtId="0" fontId="35" fillId="0" borderId="28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left" vertical="center" wrapText="1"/>
    </xf>
    <xf numFmtId="49" fontId="31" fillId="0" borderId="16" xfId="37" applyNumberFormat="1" applyFont="1" applyFill="1" applyBorder="1" applyAlignment="1">
      <alignment horizontal="left" vertical="top" wrapText="1"/>
    </xf>
    <xf numFmtId="0" fontId="27" fillId="0" borderId="16" xfId="0" applyFont="1" applyBorder="1"/>
    <xf numFmtId="0" fontId="31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wrapText="1"/>
    </xf>
    <xf numFmtId="0" fontId="34" fillId="0" borderId="10" xfId="37" applyFont="1" applyFill="1" applyBorder="1" applyAlignment="1">
      <alignment horizontal="left" vertical="top" wrapText="1"/>
    </xf>
    <xf numFmtId="0" fontId="27" fillId="0" borderId="10" xfId="0" applyFont="1" applyBorder="1" applyAlignment="1">
      <alignment wrapText="1"/>
    </xf>
    <xf numFmtId="0" fontId="34" fillId="0" borderId="27" xfId="0" applyFont="1" applyBorder="1" applyAlignment="1">
      <alignment horizontal="left" vertical="top" wrapText="1"/>
    </xf>
    <xf numFmtId="0" fontId="31" fillId="26" borderId="14" xfId="0" applyFont="1" applyFill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/>
    </xf>
    <xf numFmtId="0" fontId="37" fillId="0" borderId="0" xfId="0" applyFont="1" applyAlignment="1">
      <alignment horizontal="left"/>
    </xf>
    <xf numFmtId="2" fontId="34" fillId="26" borderId="10" xfId="0" applyNumberFormat="1" applyFont="1" applyFill="1" applyBorder="1" applyAlignment="1">
      <alignment horizontal="center" vertical="center"/>
    </xf>
    <xf numFmtId="0" fontId="0" fillId="0" borderId="0" xfId="0" applyBorder="1"/>
    <xf numFmtId="164" fontId="36" fillId="0" borderId="0" xfId="0" applyNumberFormat="1" applyFont="1" applyBorder="1"/>
    <xf numFmtId="164" fontId="0" fillId="0" borderId="0" xfId="0" applyNumberFormat="1" applyBorder="1"/>
    <xf numFmtId="0" fontId="0" fillId="0" borderId="0" xfId="0" applyFont="1" applyBorder="1"/>
    <xf numFmtId="0" fontId="0" fillId="0" borderId="11" xfId="0" applyBorder="1" applyAlignment="1">
      <alignment vertical="top"/>
    </xf>
    <xf numFmtId="0" fontId="35" fillId="26" borderId="38" xfId="0" applyFont="1" applyFill="1" applyBorder="1" applyAlignment="1">
      <alignment vertical="top" wrapText="1"/>
    </xf>
    <xf numFmtId="0" fontId="35" fillId="26" borderId="39" xfId="0" applyFont="1" applyFill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9" fontId="34" fillId="26" borderId="1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50" fillId="0" borderId="40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0" fillId="0" borderId="11" xfId="0" applyBorder="1"/>
    <xf numFmtId="0" fontId="50" fillId="0" borderId="42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top" wrapText="1"/>
    </xf>
    <xf numFmtId="14" fontId="50" fillId="0" borderId="10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center" vertical="top"/>
    </xf>
    <xf numFmtId="0" fontId="50" fillId="0" borderId="10" xfId="0" applyFont="1" applyBorder="1" applyAlignment="1">
      <alignment horizontal="center" vertical="top" wrapText="1"/>
    </xf>
    <xf numFmtId="2" fontId="40" fillId="26" borderId="10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49" fontId="37" fillId="26" borderId="11" xfId="0" applyNumberFormat="1" applyFont="1" applyFill="1" applyBorder="1" applyAlignment="1">
      <alignment horizontal="left" vertical="top" wrapText="1"/>
    </xf>
    <xf numFmtId="0" fontId="34" fillId="26" borderId="12" xfId="0" applyFont="1" applyFill="1" applyBorder="1" applyAlignment="1">
      <alignment horizontal="left" vertical="top" wrapText="1"/>
    </xf>
    <xf numFmtId="0" fontId="34" fillId="26" borderId="25" xfId="0" applyFont="1" applyFill="1" applyBorder="1" applyAlignment="1">
      <alignment horizontal="left"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49" fontId="40" fillId="26" borderId="21" xfId="0" applyNumberFormat="1" applyFont="1" applyFill="1" applyBorder="1" applyAlignment="1">
      <alignment horizontal="center" vertical="center"/>
    </xf>
    <xf numFmtId="49" fontId="40" fillId="26" borderId="22" xfId="0" applyNumberFormat="1" applyFont="1" applyFill="1" applyBorder="1" applyAlignment="1">
      <alignment horizontal="center" vertical="center"/>
    </xf>
    <xf numFmtId="49" fontId="37" fillId="26" borderId="16" xfId="0" applyNumberFormat="1" applyFont="1" applyFill="1" applyBorder="1" applyAlignment="1">
      <alignment horizontal="left" vertical="top" wrapText="1"/>
    </xf>
    <xf numFmtId="0" fontId="0" fillId="26" borderId="21" xfId="0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164" fontId="34" fillId="26" borderId="16" xfId="0" applyNumberFormat="1" applyFont="1" applyFill="1" applyBorder="1" applyAlignment="1">
      <alignment horizontal="center" vertical="top" wrapText="1"/>
    </xf>
    <xf numFmtId="164" fontId="34" fillId="26" borderId="22" xfId="0" applyNumberFormat="1" applyFont="1" applyFill="1" applyBorder="1" applyAlignment="1">
      <alignment horizontal="center" vertical="top" wrapText="1"/>
    </xf>
    <xf numFmtId="0" fontId="34" fillId="26" borderId="16" xfId="0" applyFont="1" applyFill="1" applyBorder="1" applyAlignment="1">
      <alignment horizontal="left" vertical="top" wrapText="1"/>
    </xf>
    <xf numFmtId="0" fontId="34" fillId="26" borderId="22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2" fillId="26" borderId="10" xfId="0" applyFont="1" applyFill="1" applyBorder="1" applyAlignment="1">
      <alignment horizontal="center" vertical="top" wrapText="1"/>
    </xf>
    <xf numFmtId="0" fontId="37" fillId="26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37" fillId="26" borderId="11" xfId="0" applyFont="1" applyFill="1" applyBorder="1" applyAlignment="1">
      <alignment horizontal="center" vertical="top" wrapText="1"/>
    </xf>
    <xf numFmtId="0" fontId="37" fillId="26" borderId="12" xfId="0" applyFont="1" applyFill="1" applyBorder="1" applyAlignment="1">
      <alignment horizontal="center" vertical="top" wrapText="1"/>
    </xf>
    <xf numFmtId="0" fontId="37" fillId="26" borderId="25" xfId="0" applyFont="1" applyFill="1" applyBorder="1" applyAlignment="1">
      <alignment horizontal="center" vertical="top" wrapText="1"/>
    </xf>
    <xf numFmtId="0" fontId="37" fillId="26" borderId="16" xfId="0" applyFont="1" applyFill="1" applyBorder="1" applyAlignment="1">
      <alignment horizontal="center" wrapText="1"/>
    </xf>
    <xf numFmtId="0" fontId="37" fillId="26" borderId="21" xfId="0" applyFont="1" applyFill="1" applyBorder="1" applyAlignment="1">
      <alignment horizontal="center" wrapText="1"/>
    </xf>
    <xf numFmtId="0" fontId="37" fillId="26" borderId="22" xfId="0" applyFont="1" applyFill="1" applyBorder="1" applyAlignment="1">
      <alignment horizontal="center" wrapText="1"/>
    </xf>
    <xf numFmtId="0" fontId="34" fillId="26" borderId="16" xfId="0" applyFont="1" applyFill="1" applyBorder="1" applyAlignment="1">
      <alignment horizontal="center"/>
    </xf>
    <xf numFmtId="0" fontId="34" fillId="26" borderId="22" xfId="0" applyFont="1" applyFill="1" applyBorder="1" applyAlignment="1">
      <alignment horizontal="center"/>
    </xf>
    <xf numFmtId="49" fontId="22" fillId="26" borderId="16" xfId="0" applyNumberFormat="1" applyFont="1" applyFill="1" applyBorder="1" applyAlignment="1">
      <alignment horizontal="left" vertical="top" wrapText="1"/>
    </xf>
    <xf numFmtId="49" fontId="22" fillId="26" borderId="21" xfId="0" applyNumberFormat="1" applyFont="1" applyFill="1" applyBorder="1" applyAlignment="1">
      <alignment horizontal="left" vertical="top" wrapText="1"/>
    </xf>
    <xf numFmtId="49" fontId="22" fillId="26" borderId="14" xfId="0" applyNumberFormat="1" applyFont="1" applyFill="1" applyBorder="1" applyAlignment="1">
      <alignment horizontal="left" vertical="top" wrapText="1"/>
    </xf>
    <xf numFmtId="49" fontId="22" fillId="26" borderId="23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0" fontId="37" fillId="26" borderId="10" xfId="0" applyFont="1" applyFill="1" applyBorder="1" applyAlignment="1">
      <alignment horizontal="left" vertical="top" wrapText="1"/>
    </xf>
    <xf numFmtId="0" fontId="37" fillId="26" borderId="23" xfId="0" applyFont="1" applyFill="1" applyBorder="1" applyAlignment="1">
      <alignment horizontal="center" vertical="top" wrapText="1"/>
    </xf>
    <xf numFmtId="0" fontId="37" fillId="26" borderId="0" xfId="0" applyFont="1" applyFill="1" applyBorder="1" applyAlignment="1">
      <alignment horizontal="center" vertical="top" wrapText="1"/>
    </xf>
    <xf numFmtId="0" fontId="37" fillId="26" borderId="24" xfId="0" applyFont="1" applyFill="1" applyBorder="1" applyAlignment="1">
      <alignment horizontal="center" vertical="top" wrapText="1"/>
    </xf>
    <xf numFmtId="49" fontId="27" fillId="26" borderId="16" xfId="0" applyNumberFormat="1" applyFont="1" applyFill="1" applyBorder="1" applyAlignment="1">
      <alignment horizontal="left" vertical="top" wrapText="1"/>
    </xf>
    <xf numFmtId="49" fontId="51" fillId="26" borderId="21" xfId="0" applyNumberFormat="1" applyFont="1" applyFill="1" applyBorder="1" applyAlignment="1">
      <alignment horizontal="left" vertical="top" wrapText="1"/>
    </xf>
    <xf numFmtId="49" fontId="51" fillId="26" borderId="22" xfId="0" applyNumberFormat="1" applyFont="1" applyFill="1" applyBorder="1" applyAlignment="1">
      <alignment horizontal="left" vertical="top" wrapText="1"/>
    </xf>
    <xf numFmtId="0" fontId="27" fillId="0" borderId="16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27" fillId="0" borderId="16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/>
    </xf>
    <xf numFmtId="0" fontId="27" fillId="0" borderId="22" xfId="0" applyFont="1" applyBorder="1" applyAlignment="1">
      <alignment horizontal="center" vertical="top"/>
    </xf>
    <xf numFmtId="0" fontId="27" fillId="0" borderId="16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49" fontId="27" fillId="0" borderId="16" xfId="0" applyNumberFormat="1" applyFont="1" applyBorder="1" applyAlignment="1">
      <alignment horizontal="center" vertical="top" wrapText="1"/>
    </xf>
    <xf numFmtId="49" fontId="27" fillId="0" borderId="22" xfId="0" applyNumberFormat="1" applyFont="1" applyBorder="1" applyAlignment="1">
      <alignment horizontal="center" vertical="top" wrapText="1"/>
    </xf>
    <xf numFmtId="1" fontId="27" fillId="0" borderId="16" xfId="0" applyNumberFormat="1" applyFont="1" applyBorder="1" applyAlignment="1">
      <alignment horizontal="center" vertical="top" wrapText="1"/>
    </xf>
    <xf numFmtId="1" fontId="27" fillId="0" borderId="22" xfId="0" applyNumberFormat="1" applyFont="1" applyBorder="1" applyAlignment="1">
      <alignment horizontal="center" vertical="top" wrapText="1"/>
    </xf>
    <xf numFmtId="0" fontId="27" fillId="0" borderId="16" xfId="37" applyFont="1" applyFill="1" applyBorder="1" applyAlignment="1">
      <alignment horizontal="left" vertical="top" wrapText="1"/>
    </xf>
    <xf numFmtId="0" fontId="27" fillId="0" borderId="22" xfId="37" applyFont="1" applyFill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49" fontId="27" fillId="0" borderId="16" xfId="0" applyNumberFormat="1" applyFont="1" applyFill="1" applyBorder="1" applyAlignment="1">
      <alignment horizontal="left" vertical="top" wrapText="1"/>
    </xf>
    <xf numFmtId="49" fontId="27" fillId="0" borderId="22" xfId="0" applyNumberFormat="1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1" fontId="27" fillId="0" borderId="16" xfId="0" applyNumberFormat="1" applyFont="1" applyBorder="1" applyAlignment="1">
      <alignment horizontal="left" vertical="top" wrapText="1"/>
    </xf>
    <xf numFmtId="1" fontId="27" fillId="0" borderId="22" xfId="0" applyNumberFormat="1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0" fontId="31" fillId="26" borderId="11" xfId="0" applyFont="1" applyFill="1" applyBorder="1" applyAlignment="1">
      <alignment horizontal="left" vertical="top" wrapText="1"/>
    </xf>
    <xf numFmtId="0" fontId="31" fillId="26" borderId="12" xfId="0" applyFont="1" applyFill="1" applyBorder="1" applyAlignment="1">
      <alignment horizontal="left" vertical="top" wrapText="1"/>
    </xf>
    <xf numFmtId="0" fontId="31" fillId="26" borderId="25" xfId="0" applyFont="1" applyFill="1" applyBorder="1" applyAlignment="1">
      <alignment horizontal="left" vertical="top" wrapText="1"/>
    </xf>
    <xf numFmtId="0" fontId="47" fillId="0" borderId="16" xfId="0" applyFont="1" applyBorder="1" applyAlignment="1">
      <alignment horizontal="left" vertical="top" wrapText="1"/>
    </xf>
    <xf numFmtId="0" fontId="47" fillId="0" borderId="21" xfId="0" applyFont="1" applyBorder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27" fillId="26" borderId="16" xfId="0" applyFont="1" applyFill="1" applyBorder="1" applyAlignment="1">
      <alignment horizontal="center" vertical="top" wrapText="1"/>
    </xf>
    <xf numFmtId="0" fontId="27" fillId="26" borderId="21" xfId="0" applyFont="1" applyFill="1" applyBorder="1" applyAlignment="1">
      <alignment horizontal="center" vertical="top" wrapText="1"/>
    </xf>
    <xf numFmtId="0" fontId="27" fillId="26" borderId="22" xfId="0" applyFont="1" applyFill="1" applyBorder="1" applyAlignment="1">
      <alignment horizontal="center" vertical="top" wrapText="1"/>
    </xf>
    <xf numFmtId="0" fontId="31" fillId="0" borderId="21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1" fillId="0" borderId="26" xfId="37" applyFont="1" applyFill="1" applyBorder="1" applyAlignment="1">
      <alignment horizontal="center"/>
    </xf>
    <xf numFmtId="0" fontId="27" fillId="0" borderId="11" xfId="37" applyFont="1" applyFill="1" applyBorder="1" applyAlignment="1">
      <alignment horizontal="left" vertical="top" wrapText="1"/>
    </xf>
    <xf numFmtId="0" fontId="27" fillId="0" borderId="12" xfId="37" applyFont="1" applyFill="1" applyBorder="1" applyAlignment="1">
      <alignment horizontal="left" vertical="top" wrapText="1"/>
    </xf>
    <xf numFmtId="0" fontId="27" fillId="0" borderId="25" xfId="37" applyFont="1" applyFill="1" applyBorder="1" applyAlignment="1">
      <alignment horizontal="left" vertical="top" wrapText="1"/>
    </xf>
    <xf numFmtId="0" fontId="44" fillId="0" borderId="0" xfId="0" applyFont="1" applyAlignment="1">
      <alignment horizontal="center" wrapText="1"/>
    </xf>
    <xf numFmtId="0" fontId="31" fillId="0" borderId="11" xfId="37" applyFont="1" applyFill="1" applyBorder="1" applyAlignment="1">
      <alignment horizontal="left" vertical="top" wrapText="1"/>
    </xf>
    <xf numFmtId="0" fontId="31" fillId="0" borderId="12" xfId="37" applyFont="1" applyFill="1" applyBorder="1" applyAlignment="1">
      <alignment horizontal="left" vertical="top" wrapText="1"/>
    </xf>
    <xf numFmtId="0" fontId="31" fillId="0" borderId="25" xfId="37" applyFont="1" applyFill="1" applyBorder="1" applyAlignment="1">
      <alignment horizontal="left" vertical="top" wrapText="1"/>
    </xf>
    <xf numFmtId="49" fontId="27" fillId="0" borderId="16" xfId="37" applyNumberFormat="1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49" fontId="27" fillId="0" borderId="22" xfId="37" applyNumberFormat="1" applyFont="1" applyFill="1" applyBorder="1" applyAlignment="1">
      <alignment horizontal="left" vertical="top" wrapText="1"/>
    </xf>
    <xf numFmtId="0" fontId="27" fillId="0" borderId="21" xfId="0" applyFont="1" applyBorder="1" applyAlignment="1">
      <alignment horizontal="center" vertical="top" wrapText="1"/>
    </xf>
    <xf numFmtId="0" fontId="27" fillId="26" borderId="16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horizontal="center" vertical="top" wrapText="1"/>
    </xf>
    <xf numFmtId="0" fontId="27" fillId="0" borderId="21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center" vertical="top" wrapText="1"/>
    </xf>
    <xf numFmtId="0" fontId="31" fillId="26" borderId="16" xfId="0" applyFont="1" applyFill="1" applyBorder="1" applyAlignment="1">
      <alignment horizontal="left" vertical="top" wrapText="1"/>
    </xf>
    <xf numFmtId="0" fontId="31" fillId="26" borderId="21" xfId="0" applyFont="1" applyFill="1" applyBorder="1" applyAlignment="1">
      <alignment horizontal="left" vertical="top" wrapText="1"/>
    </xf>
    <xf numFmtId="0" fontId="31" fillId="26" borderId="22" xfId="0" applyFont="1" applyFill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49" fontId="51" fillId="26" borderId="16" xfId="0" applyNumberFormat="1" applyFont="1" applyFill="1" applyBorder="1" applyAlignment="1">
      <alignment horizontal="left" vertical="top" wrapText="1"/>
    </xf>
    <xf numFmtId="49" fontId="27" fillId="26" borderId="22" xfId="0" applyNumberFormat="1" applyFont="1" applyFill="1" applyBorder="1" applyAlignment="1">
      <alignment horizontal="left" vertical="top" wrapText="1"/>
    </xf>
    <xf numFmtId="0" fontId="34" fillId="0" borderId="23" xfId="0" applyFont="1" applyBorder="1" applyAlignment="1">
      <alignment horizontal="center"/>
    </xf>
    <xf numFmtId="0" fontId="34" fillId="0" borderId="23" xfId="0" applyFont="1" applyBorder="1" applyAlignment="1">
      <alignment horizontal="left"/>
    </xf>
    <xf numFmtId="164" fontId="34" fillId="0" borderId="23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164" fontId="37" fillId="0" borderId="23" xfId="0" applyNumberFormat="1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49" fontId="27" fillId="26" borderId="21" xfId="0" applyNumberFormat="1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8" fillId="0" borderId="10" xfId="0" applyFont="1" applyFill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center" wrapText="1"/>
    </xf>
    <xf numFmtId="0" fontId="35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center" vertical="top" wrapText="1"/>
    </xf>
    <xf numFmtId="0" fontId="38" fillId="0" borderId="21" xfId="0" applyFont="1" applyFill="1" applyBorder="1" applyAlignment="1">
      <alignment horizontal="center" vertical="top" wrapText="1"/>
    </xf>
    <xf numFmtId="0" fontId="38" fillId="0" borderId="22" xfId="0" applyFont="1" applyFill="1" applyBorder="1" applyAlignment="1">
      <alignment horizontal="center" vertical="top" wrapText="1"/>
    </xf>
    <xf numFmtId="49" fontId="38" fillId="0" borderId="16" xfId="0" applyNumberFormat="1" applyFont="1" applyBorder="1" applyAlignment="1">
      <alignment horizontal="center" vertical="top" wrapText="1"/>
    </xf>
    <xf numFmtId="49" fontId="38" fillId="0" borderId="21" xfId="0" applyNumberFormat="1" applyFont="1" applyBorder="1" applyAlignment="1">
      <alignment horizontal="center" vertical="top" wrapText="1"/>
    </xf>
    <xf numFmtId="49" fontId="38" fillId="0" borderId="22" xfId="0" applyNumberFormat="1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21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center" vertical="top" wrapText="1"/>
    </xf>
    <xf numFmtId="0" fontId="35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top" wrapText="1"/>
    </xf>
    <xf numFmtId="0" fontId="35" fillId="0" borderId="22" xfId="0" applyFont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49" fontId="35" fillId="0" borderId="16" xfId="0" applyNumberFormat="1" applyFont="1" applyBorder="1" applyAlignment="1">
      <alignment horizontal="center" vertical="top" wrapText="1"/>
    </xf>
    <xf numFmtId="49" fontId="35" fillId="0" borderId="21" xfId="0" applyNumberFormat="1" applyFont="1" applyBorder="1" applyAlignment="1">
      <alignment horizontal="center" vertical="top" wrapText="1"/>
    </xf>
    <xf numFmtId="49" fontId="35" fillId="0" borderId="22" xfId="0" applyNumberFormat="1" applyFont="1" applyBorder="1" applyAlignment="1">
      <alignment horizontal="center" vertical="top" wrapText="1"/>
    </xf>
    <xf numFmtId="0" fontId="35" fillId="0" borderId="21" xfId="0" applyFont="1" applyFill="1" applyBorder="1" applyAlignment="1">
      <alignment horizontal="center" vertical="top" wrapText="1"/>
    </xf>
    <xf numFmtId="49" fontId="35" fillId="0" borderId="16" xfId="0" applyNumberFormat="1" applyFont="1" applyFill="1" applyBorder="1" applyAlignment="1">
      <alignment horizontal="center" vertical="top" wrapText="1"/>
    </xf>
    <xf numFmtId="49" fontId="35" fillId="0" borderId="22" xfId="0" applyNumberFormat="1" applyFont="1" applyFill="1" applyBorder="1" applyAlignment="1">
      <alignment horizontal="center" vertical="top" wrapText="1"/>
    </xf>
    <xf numFmtId="0" fontId="43" fillId="26" borderId="16" xfId="0" applyFont="1" applyFill="1" applyBorder="1" applyAlignment="1">
      <alignment horizontal="center" vertical="center" wrapText="1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2" xfId="0" applyFont="1" applyFill="1" applyBorder="1" applyAlignment="1">
      <alignment horizontal="center" vertical="center" wrapText="1"/>
    </xf>
    <xf numFmtId="49" fontId="35" fillId="0" borderId="21" xfId="0" applyNumberFormat="1" applyFont="1" applyFill="1" applyBorder="1" applyAlignment="1">
      <alignment horizontal="center" vertical="top" wrapText="1"/>
    </xf>
    <xf numFmtId="49" fontId="38" fillId="26" borderId="16" xfId="0" applyNumberFormat="1" applyFont="1" applyFill="1" applyBorder="1" applyAlignment="1">
      <alignment horizontal="center" vertical="top" wrapText="1"/>
    </xf>
    <xf numFmtId="49" fontId="38" fillId="26" borderId="21" xfId="0" applyNumberFormat="1" applyFont="1" applyFill="1" applyBorder="1" applyAlignment="1">
      <alignment horizontal="center" vertical="top" wrapText="1"/>
    </xf>
    <xf numFmtId="49" fontId="38" fillId="26" borderId="22" xfId="0" applyNumberFormat="1" applyFont="1" applyFill="1" applyBorder="1" applyAlignment="1">
      <alignment horizontal="center" vertical="top" wrapText="1"/>
    </xf>
    <xf numFmtId="0" fontId="38" fillId="26" borderId="16" xfId="0" applyFont="1" applyFill="1" applyBorder="1" applyAlignment="1">
      <alignment horizontal="center" vertical="top" wrapText="1"/>
    </xf>
    <xf numFmtId="0" fontId="38" fillId="26" borderId="21" xfId="0" applyFont="1" applyFill="1" applyBorder="1" applyAlignment="1">
      <alignment horizontal="center" vertical="top" wrapText="1"/>
    </xf>
    <xf numFmtId="0" fontId="38" fillId="26" borderId="22" xfId="0" applyFont="1" applyFill="1" applyBorder="1" applyAlignment="1">
      <alignment horizontal="center" vertical="top" wrapText="1"/>
    </xf>
    <xf numFmtId="49" fontId="38" fillId="0" borderId="16" xfId="0" applyNumberFormat="1" applyFont="1" applyFill="1" applyBorder="1" applyAlignment="1">
      <alignment horizontal="center" vertical="top" wrapText="1"/>
    </xf>
    <xf numFmtId="49" fontId="38" fillId="0" borderId="21" xfId="0" applyNumberFormat="1" applyFont="1" applyFill="1" applyBorder="1" applyAlignment="1">
      <alignment horizontal="center" vertical="top" wrapText="1"/>
    </xf>
    <xf numFmtId="49" fontId="38" fillId="0" borderId="22" xfId="0" applyNumberFormat="1" applyFont="1" applyFill="1" applyBorder="1" applyAlignment="1">
      <alignment horizontal="center" vertical="top" wrapText="1"/>
    </xf>
    <xf numFmtId="49" fontId="25" fillId="24" borderId="10" xfId="0" applyNumberFormat="1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22" fillId="0" borderId="0" xfId="28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0" fontId="38" fillId="0" borderId="10" xfId="0" applyFont="1" applyBorder="1" applyAlignment="1">
      <alignment horizontal="left" wrapText="1"/>
    </xf>
    <xf numFmtId="0" fontId="35" fillId="0" borderId="16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top" wrapText="1"/>
    </xf>
    <xf numFmtId="0" fontId="35" fillId="0" borderId="22" xfId="0" applyFont="1" applyFill="1" applyBorder="1" applyAlignment="1">
      <alignment horizontal="left" vertical="top" wrapText="1"/>
    </xf>
    <xf numFmtId="0" fontId="35" fillId="0" borderId="16" xfId="0" applyFont="1" applyFill="1" applyBorder="1" applyAlignment="1">
      <alignment horizontal="left" vertical="top" wrapText="1"/>
    </xf>
    <xf numFmtId="0" fontId="35" fillId="0" borderId="0" xfId="0" applyFont="1" applyAlignment="1">
      <alignment horizontal="left" wrapText="1"/>
    </xf>
    <xf numFmtId="0" fontId="38" fillId="28" borderId="16" xfId="0" applyFont="1" applyFill="1" applyBorder="1" applyAlignment="1">
      <alignment horizontal="left" vertical="top" wrapText="1"/>
    </xf>
    <xf numFmtId="164" fontId="25" fillId="27" borderId="10" xfId="0" applyNumberFormat="1" applyFont="1" applyFill="1" applyBorder="1" applyAlignment="1">
      <alignment horizontal="right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 2" xfId="4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190500</xdr:colOff>
      <xdr:row>9</xdr:row>
      <xdr:rowOff>152400</xdr:rowOff>
    </xdr:to>
    <xdr:pic>
      <xdr:nvPicPr>
        <xdr:cNvPr id="102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38450" y="3067050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266700</xdr:colOff>
      <xdr:row>9</xdr:row>
      <xdr:rowOff>152400</xdr:rowOff>
    </xdr:to>
    <xdr:pic>
      <xdr:nvPicPr>
        <xdr:cNvPr id="1027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0" y="30670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285750</xdr:colOff>
      <xdr:row>9</xdr:row>
      <xdr:rowOff>152400</xdr:rowOff>
    </xdr:to>
    <xdr:pic>
      <xdr:nvPicPr>
        <xdr:cNvPr id="1027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30670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257175</xdr:colOff>
      <xdr:row>9</xdr:row>
      <xdr:rowOff>152400</xdr:rowOff>
    </xdr:to>
    <xdr:pic>
      <xdr:nvPicPr>
        <xdr:cNvPr id="1027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57700" y="30670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161925</xdr:colOff>
      <xdr:row>9</xdr:row>
      <xdr:rowOff>152400</xdr:rowOff>
    </xdr:to>
    <xdr:pic>
      <xdr:nvPicPr>
        <xdr:cNvPr id="1027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24450" y="306705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4"/>
  <sheetViews>
    <sheetView view="pageBreakPreview" topLeftCell="A16" zoomScaleNormal="100" zoomScaleSheetLayoutView="100" workbookViewId="0">
      <selection activeCell="M19" sqref="M19"/>
    </sheetView>
  </sheetViews>
  <sheetFormatPr defaultRowHeight="12.75" x14ac:dyDescent="0.2"/>
  <cols>
    <col min="1" max="1" width="3.5703125" customWidth="1"/>
    <col min="2" max="2" width="3.28515625" customWidth="1"/>
    <col min="3" max="3" width="4.140625" customWidth="1"/>
    <col min="4" max="4" width="30.140625" customWidth="1"/>
    <col min="5" max="5" width="6.5703125" customWidth="1"/>
    <col min="6" max="6" width="13.5703125" customWidth="1"/>
    <col min="7" max="7" width="11.28515625" style="52" customWidth="1"/>
    <col min="8" max="8" width="10.7109375" customWidth="1"/>
    <col min="10" max="10" width="10" bestFit="1" customWidth="1"/>
    <col min="11" max="11" width="8.7109375" customWidth="1"/>
    <col min="12" max="12" width="0.140625" customWidth="1"/>
    <col min="13" max="13" width="17.85546875" customWidth="1"/>
    <col min="14" max="14" width="7.28515625" style="273" customWidth="1"/>
    <col min="15" max="127" width="9.140625" style="273"/>
  </cols>
  <sheetData>
    <row r="1" spans="1:14" ht="16.5" customHeight="1" x14ac:dyDescent="0.25">
      <c r="A1" s="1"/>
      <c r="I1" s="309"/>
      <c r="J1" s="309"/>
      <c r="K1" s="309"/>
      <c r="L1" s="309"/>
    </row>
    <row r="2" spans="1:14" ht="15.75" x14ac:dyDescent="0.25">
      <c r="A2" s="312" t="s">
        <v>285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4" ht="15.75" x14ac:dyDescent="0.25">
      <c r="A3" s="312" t="s">
        <v>286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4" ht="15.75" x14ac:dyDescent="0.25">
      <c r="A4" s="2"/>
    </row>
    <row r="5" spans="1:14" x14ac:dyDescent="0.2">
      <c r="A5" s="310" t="s">
        <v>74</v>
      </c>
      <c r="B5" s="310"/>
      <c r="C5" s="311" t="s">
        <v>75</v>
      </c>
      <c r="D5" s="311" t="s">
        <v>76</v>
      </c>
      <c r="E5" s="311" t="s">
        <v>77</v>
      </c>
      <c r="F5" s="314" t="s">
        <v>78</v>
      </c>
      <c r="G5" s="315"/>
      <c r="H5" s="316"/>
      <c r="I5" s="317" t="s">
        <v>252</v>
      </c>
      <c r="J5" s="317" t="s">
        <v>253</v>
      </c>
      <c r="K5" s="317" t="s">
        <v>254</v>
      </c>
      <c r="L5" s="127" t="s">
        <v>289</v>
      </c>
      <c r="M5" s="317" t="s">
        <v>288</v>
      </c>
    </row>
    <row r="6" spans="1:14" x14ac:dyDescent="0.2">
      <c r="A6" s="310"/>
      <c r="B6" s="310"/>
      <c r="C6" s="311"/>
      <c r="D6" s="311"/>
      <c r="E6" s="311"/>
      <c r="F6" s="128">
        <v>2021</v>
      </c>
      <c r="G6" s="128">
        <v>2022</v>
      </c>
      <c r="H6" s="128">
        <v>2022</v>
      </c>
      <c r="I6" s="318"/>
      <c r="J6" s="318"/>
      <c r="K6" s="318"/>
      <c r="L6" s="127"/>
      <c r="M6" s="318"/>
    </row>
    <row r="7" spans="1:14" ht="49.7" customHeight="1" x14ac:dyDescent="0.2">
      <c r="A7" s="129" t="s">
        <v>79</v>
      </c>
      <c r="B7" s="130" t="s">
        <v>80</v>
      </c>
      <c r="C7" s="311"/>
      <c r="D7" s="311"/>
      <c r="E7" s="311"/>
      <c r="F7" s="128" t="s">
        <v>81</v>
      </c>
      <c r="G7" s="128" t="s">
        <v>250</v>
      </c>
      <c r="H7" s="128" t="s">
        <v>251</v>
      </c>
      <c r="I7" s="319"/>
      <c r="J7" s="319"/>
      <c r="K7" s="319"/>
      <c r="L7" s="127"/>
      <c r="M7" s="319"/>
    </row>
    <row r="8" spans="1:14" ht="12.75" customHeight="1" x14ac:dyDescent="0.2">
      <c r="A8" s="131" t="s">
        <v>132</v>
      </c>
      <c r="B8" s="131"/>
      <c r="C8" s="328" t="s">
        <v>133</v>
      </c>
      <c r="D8" s="329"/>
      <c r="E8" s="329"/>
      <c r="F8" s="329"/>
      <c r="G8" s="329"/>
      <c r="H8" s="329"/>
      <c r="I8" s="329"/>
      <c r="J8" s="329"/>
      <c r="K8" s="329"/>
      <c r="L8" s="329"/>
      <c r="M8" s="330"/>
      <c r="N8" s="274">
        <v>0.9</v>
      </c>
    </row>
    <row r="9" spans="1:14" ht="12.75" customHeight="1" x14ac:dyDescent="0.2">
      <c r="A9" s="131" t="s">
        <v>132</v>
      </c>
      <c r="B9" s="131" t="s">
        <v>123</v>
      </c>
      <c r="C9" s="328" t="s">
        <v>134</v>
      </c>
      <c r="D9" s="329"/>
      <c r="E9" s="329"/>
      <c r="F9" s="329"/>
      <c r="G9" s="329"/>
      <c r="H9" s="329"/>
      <c r="I9" s="329"/>
      <c r="J9" s="329"/>
      <c r="K9" s="329"/>
      <c r="L9" s="329"/>
      <c r="M9" s="330"/>
      <c r="N9" s="275">
        <v>0.8</v>
      </c>
    </row>
    <row r="10" spans="1:14" ht="127.5" customHeight="1" x14ac:dyDescent="0.2">
      <c r="A10" s="299" t="s">
        <v>132</v>
      </c>
      <c r="B10" s="299" t="s">
        <v>123</v>
      </c>
      <c r="C10" s="132">
        <v>1</v>
      </c>
      <c r="D10" s="133" t="s">
        <v>147</v>
      </c>
      <c r="E10" s="134" t="s">
        <v>126</v>
      </c>
      <c r="F10" s="134">
        <v>100</v>
      </c>
      <c r="G10" s="143">
        <v>85</v>
      </c>
      <c r="H10" s="143">
        <v>100</v>
      </c>
      <c r="I10" s="134">
        <v>0</v>
      </c>
      <c r="J10" s="293">
        <f>H10/G10*100</f>
        <v>117.64705882352942</v>
      </c>
      <c r="K10" s="134">
        <f t="shared" ref="K10:K21" si="0">H10/F10*100</f>
        <v>100</v>
      </c>
      <c r="L10" s="127"/>
      <c r="M10" s="135" t="s">
        <v>478</v>
      </c>
      <c r="N10" s="273">
        <v>1</v>
      </c>
    </row>
    <row r="11" spans="1:14" ht="63.75" customHeight="1" x14ac:dyDescent="0.2">
      <c r="A11" s="300"/>
      <c r="B11" s="300"/>
      <c r="C11" s="132">
        <v>2</v>
      </c>
      <c r="D11" s="133" t="s">
        <v>148</v>
      </c>
      <c r="E11" s="134" t="s">
        <v>126</v>
      </c>
      <c r="F11" s="134">
        <v>0</v>
      </c>
      <c r="G11" s="143">
        <v>10</v>
      </c>
      <c r="H11" s="143">
        <v>0</v>
      </c>
      <c r="I11" s="134">
        <f t="shared" ref="I11:I21" si="1">H11-G11</f>
        <v>-10</v>
      </c>
      <c r="J11" s="293">
        <f>H11/G11*100</f>
        <v>0</v>
      </c>
      <c r="K11" s="134">
        <v>0</v>
      </c>
      <c r="L11" s="127"/>
      <c r="M11" s="135" t="s">
        <v>303</v>
      </c>
      <c r="N11" s="273">
        <v>0</v>
      </c>
    </row>
    <row r="12" spans="1:14" ht="188.45" customHeight="1" x14ac:dyDescent="0.2">
      <c r="A12" s="300"/>
      <c r="B12" s="300"/>
      <c r="C12" s="132">
        <v>3</v>
      </c>
      <c r="D12" s="102" t="s">
        <v>149</v>
      </c>
      <c r="E12" s="134" t="s">
        <v>126</v>
      </c>
      <c r="F12" s="134">
        <v>70</v>
      </c>
      <c r="G12" s="143">
        <v>75</v>
      </c>
      <c r="H12" s="143">
        <v>75</v>
      </c>
      <c r="I12" s="134">
        <f t="shared" si="1"/>
        <v>0</v>
      </c>
      <c r="J12" s="293">
        <f>H12/G12*100</f>
        <v>100</v>
      </c>
      <c r="K12" s="134">
        <f>H12/F12*100</f>
        <v>107.14285714285714</v>
      </c>
      <c r="L12" s="127"/>
      <c r="M12" s="135" t="s">
        <v>332</v>
      </c>
      <c r="N12" s="273">
        <v>1</v>
      </c>
    </row>
    <row r="13" spans="1:14" ht="90.75" customHeight="1" x14ac:dyDescent="0.2">
      <c r="A13" s="300"/>
      <c r="B13" s="300"/>
      <c r="C13" s="132">
        <v>4</v>
      </c>
      <c r="D13" s="102" t="s">
        <v>150</v>
      </c>
      <c r="E13" s="134" t="s">
        <v>126</v>
      </c>
      <c r="F13" s="134">
        <v>40</v>
      </c>
      <c r="G13" s="143">
        <v>20</v>
      </c>
      <c r="H13" s="143">
        <v>40</v>
      </c>
      <c r="I13" s="134">
        <v>0</v>
      </c>
      <c r="J13" s="293">
        <f t="shared" ref="J13:J17" si="2">H13/G13*100</f>
        <v>200</v>
      </c>
      <c r="K13" s="134">
        <f t="shared" si="0"/>
        <v>100</v>
      </c>
      <c r="L13" s="127"/>
      <c r="M13" s="281" t="s">
        <v>426</v>
      </c>
      <c r="N13" s="273">
        <v>1</v>
      </c>
    </row>
    <row r="14" spans="1:14" ht="112.7" customHeight="1" x14ac:dyDescent="0.2">
      <c r="A14" s="300"/>
      <c r="B14" s="300"/>
      <c r="C14" s="132">
        <v>5</v>
      </c>
      <c r="D14" s="133" t="s">
        <v>151</v>
      </c>
      <c r="E14" s="134" t="s">
        <v>126</v>
      </c>
      <c r="F14" s="134">
        <v>80</v>
      </c>
      <c r="G14" s="143">
        <v>65</v>
      </c>
      <c r="H14" s="143">
        <v>100</v>
      </c>
      <c r="I14" s="134">
        <v>0</v>
      </c>
      <c r="J14" s="293">
        <f t="shared" si="2"/>
        <v>153.84615384615387</v>
      </c>
      <c r="K14" s="134">
        <f t="shared" si="0"/>
        <v>125</v>
      </c>
      <c r="L14" s="127"/>
      <c r="M14" s="135" t="s">
        <v>313</v>
      </c>
      <c r="N14" s="273">
        <v>1</v>
      </c>
    </row>
    <row r="15" spans="1:14" ht="89.45" customHeight="1" x14ac:dyDescent="0.2">
      <c r="A15" s="300"/>
      <c r="B15" s="300"/>
      <c r="C15" s="132">
        <v>6</v>
      </c>
      <c r="D15" s="102" t="s">
        <v>152</v>
      </c>
      <c r="E15" s="134" t="s">
        <v>126</v>
      </c>
      <c r="F15" s="134">
        <v>60</v>
      </c>
      <c r="G15" s="143">
        <v>30</v>
      </c>
      <c r="H15" s="143">
        <v>60</v>
      </c>
      <c r="I15" s="134">
        <v>0</v>
      </c>
      <c r="J15" s="293">
        <f t="shared" si="2"/>
        <v>200</v>
      </c>
      <c r="K15" s="134">
        <f t="shared" si="0"/>
        <v>100</v>
      </c>
      <c r="L15" s="127"/>
      <c r="M15" s="135" t="s">
        <v>427</v>
      </c>
      <c r="N15" s="273">
        <v>1</v>
      </c>
    </row>
    <row r="16" spans="1:14" ht="63" customHeight="1" x14ac:dyDescent="0.2">
      <c r="A16" s="300"/>
      <c r="B16" s="300"/>
      <c r="C16" s="132">
        <v>7</v>
      </c>
      <c r="D16" s="133" t="s">
        <v>153</v>
      </c>
      <c r="E16" s="134" t="s">
        <v>126</v>
      </c>
      <c r="F16" s="134">
        <v>3</v>
      </c>
      <c r="G16" s="143">
        <v>3</v>
      </c>
      <c r="H16" s="143">
        <v>3</v>
      </c>
      <c r="I16" s="134">
        <f t="shared" si="1"/>
        <v>0</v>
      </c>
      <c r="J16" s="293">
        <f t="shared" si="2"/>
        <v>100</v>
      </c>
      <c r="K16" s="134">
        <f t="shared" si="0"/>
        <v>100</v>
      </c>
      <c r="L16" s="127"/>
      <c r="M16" s="135" t="s">
        <v>328</v>
      </c>
      <c r="N16" s="273">
        <v>1</v>
      </c>
    </row>
    <row r="17" spans="1:14" ht="96" x14ac:dyDescent="0.2">
      <c r="A17" s="300"/>
      <c r="B17" s="300"/>
      <c r="C17" s="132">
        <v>8</v>
      </c>
      <c r="D17" s="133" t="s">
        <v>154</v>
      </c>
      <c r="E17" s="134" t="s">
        <v>126</v>
      </c>
      <c r="F17" s="134">
        <v>20</v>
      </c>
      <c r="G17" s="143">
        <v>15</v>
      </c>
      <c r="H17" s="180">
        <v>0</v>
      </c>
      <c r="I17" s="134">
        <v>0</v>
      </c>
      <c r="J17" s="293">
        <f t="shared" si="2"/>
        <v>0</v>
      </c>
      <c r="K17" s="134">
        <f t="shared" si="0"/>
        <v>0</v>
      </c>
      <c r="L17" s="127"/>
      <c r="M17" s="135" t="s">
        <v>354</v>
      </c>
      <c r="N17" s="273">
        <v>0</v>
      </c>
    </row>
    <row r="18" spans="1:14" ht="36" x14ac:dyDescent="0.2">
      <c r="A18" s="300"/>
      <c r="B18" s="300"/>
      <c r="C18" s="132">
        <v>9</v>
      </c>
      <c r="D18" s="133" t="s">
        <v>331</v>
      </c>
      <c r="E18" s="134" t="s">
        <v>126</v>
      </c>
      <c r="F18" s="134">
        <v>0</v>
      </c>
      <c r="G18" s="143">
        <v>3.0000000000000001E-3</v>
      </c>
      <c r="H18" s="272">
        <v>1E-3</v>
      </c>
      <c r="I18" s="134">
        <v>0</v>
      </c>
      <c r="J18" s="293">
        <v>100</v>
      </c>
      <c r="K18" s="134">
        <v>100</v>
      </c>
      <c r="L18" s="127"/>
      <c r="M18" s="135" t="s">
        <v>476</v>
      </c>
      <c r="N18" s="273">
        <v>1</v>
      </c>
    </row>
    <row r="19" spans="1:14" ht="60" x14ac:dyDescent="0.2">
      <c r="A19" s="300"/>
      <c r="B19" s="300"/>
      <c r="C19" s="132">
        <v>10</v>
      </c>
      <c r="D19" s="133" t="s">
        <v>290</v>
      </c>
      <c r="E19" s="134" t="s">
        <v>127</v>
      </c>
      <c r="F19" s="134">
        <v>1</v>
      </c>
      <c r="G19" s="143">
        <v>1</v>
      </c>
      <c r="H19" s="143">
        <v>1</v>
      </c>
      <c r="I19" s="134">
        <f t="shared" si="1"/>
        <v>0</v>
      </c>
      <c r="J19" s="293">
        <f>H19/G19*100</f>
        <v>100</v>
      </c>
      <c r="K19" s="134">
        <f t="shared" si="0"/>
        <v>100</v>
      </c>
      <c r="L19" s="127"/>
      <c r="M19" s="135" t="s">
        <v>477</v>
      </c>
      <c r="N19" s="273">
        <v>1</v>
      </c>
    </row>
    <row r="20" spans="1:14" ht="60" x14ac:dyDescent="0.2">
      <c r="A20" s="300"/>
      <c r="B20" s="300"/>
      <c r="C20" s="132">
        <v>11</v>
      </c>
      <c r="D20" s="133" t="s">
        <v>155</v>
      </c>
      <c r="E20" s="134" t="s">
        <v>127</v>
      </c>
      <c r="F20" s="134">
        <v>0</v>
      </c>
      <c r="G20" s="143">
        <v>0</v>
      </c>
      <c r="H20" s="143">
        <v>0</v>
      </c>
      <c r="I20" s="134">
        <f t="shared" si="1"/>
        <v>0</v>
      </c>
      <c r="J20" s="293">
        <v>100</v>
      </c>
      <c r="K20" s="134">
        <v>100</v>
      </c>
      <c r="L20" s="127"/>
      <c r="M20" s="135" t="s">
        <v>333</v>
      </c>
      <c r="N20" s="273">
        <v>1</v>
      </c>
    </row>
    <row r="21" spans="1:14" ht="160.5" customHeight="1" x14ac:dyDescent="0.2">
      <c r="A21" s="301"/>
      <c r="B21" s="301"/>
      <c r="C21" s="136" t="s">
        <v>437</v>
      </c>
      <c r="D21" s="137" t="s">
        <v>156</v>
      </c>
      <c r="E21" s="138" t="s">
        <v>127</v>
      </c>
      <c r="F21" s="138">
        <v>1</v>
      </c>
      <c r="G21" s="171">
        <v>1</v>
      </c>
      <c r="H21" s="171">
        <v>1</v>
      </c>
      <c r="I21" s="134">
        <f t="shared" si="1"/>
        <v>0</v>
      </c>
      <c r="J21" s="134">
        <f t="shared" ref="J21" si="3">H21/G21*100</f>
        <v>100</v>
      </c>
      <c r="K21" s="134">
        <f t="shared" si="0"/>
        <v>100</v>
      </c>
      <c r="L21" s="127"/>
      <c r="M21" s="135" t="s">
        <v>312</v>
      </c>
      <c r="N21" s="273">
        <v>1</v>
      </c>
    </row>
    <row r="22" spans="1:14" ht="12.75" customHeight="1" x14ac:dyDescent="0.2">
      <c r="A22" s="322" t="s">
        <v>132</v>
      </c>
      <c r="B22" s="324" t="s">
        <v>122</v>
      </c>
      <c r="C22" s="327" t="s">
        <v>135</v>
      </c>
      <c r="D22" s="327"/>
      <c r="E22" s="327"/>
      <c r="F22" s="327"/>
      <c r="G22" s="327"/>
      <c r="H22" s="327"/>
      <c r="I22" s="327"/>
      <c r="J22" s="327"/>
      <c r="K22" s="327"/>
      <c r="L22" s="139"/>
      <c r="M22" s="140"/>
      <c r="N22" s="274">
        <v>0.9</v>
      </c>
    </row>
    <row r="23" spans="1:14" ht="12.75" customHeight="1" x14ac:dyDescent="0.2">
      <c r="A23" s="323"/>
      <c r="B23" s="325"/>
      <c r="C23" s="326">
        <v>1</v>
      </c>
      <c r="D23" s="304" t="s">
        <v>11</v>
      </c>
      <c r="E23" s="304" t="s">
        <v>12</v>
      </c>
      <c r="F23" s="304">
        <v>453</v>
      </c>
      <c r="G23" s="307">
        <v>513</v>
      </c>
      <c r="H23" s="304">
        <v>286</v>
      </c>
      <c r="I23" s="304">
        <f>H23-G23</f>
        <v>-227</v>
      </c>
      <c r="J23" s="305">
        <v>100</v>
      </c>
      <c r="K23" s="305">
        <f>H23/F23*100</f>
        <v>63.134657836644593</v>
      </c>
      <c r="L23" s="139"/>
      <c r="M23" s="320"/>
      <c r="N23" s="273">
        <v>1</v>
      </c>
    </row>
    <row r="24" spans="1:14" ht="12.75" customHeight="1" x14ac:dyDescent="0.2">
      <c r="A24" s="323"/>
      <c r="B24" s="325"/>
      <c r="C24" s="326"/>
      <c r="D24" s="304"/>
      <c r="E24" s="304"/>
      <c r="F24" s="304"/>
      <c r="G24" s="308"/>
      <c r="H24" s="304"/>
      <c r="I24" s="304">
        <f t="shared" ref="I24:I31" si="4">H24-G24</f>
        <v>0</v>
      </c>
      <c r="J24" s="306"/>
      <c r="K24" s="306"/>
      <c r="L24" s="139"/>
      <c r="M24" s="321"/>
    </row>
    <row r="25" spans="1:14" ht="24" customHeight="1" x14ac:dyDescent="0.2">
      <c r="A25" s="323"/>
      <c r="B25" s="325"/>
      <c r="C25" s="141">
        <v>2</v>
      </c>
      <c r="D25" s="103" t="s">
        <v>397</v>
      </c>
      <c r="E25" s="103" t="s">
        <v>13</v>
      </c>
      <c r="F25" s="168">
        <v>46</v>
      </c>
      <c r="G25" s="200">
        <v>21.4</v>
      </c>
      <c r="H25" s="168">
        <v>20</v>
      </c>
      <c r="I25" s="168">
        <v>0</v>
      </c>
      <c r="J25" s="177">
        <v>100</v>
      </c>
      <c r="K25" s="142">
        <f>H25/F25*100</f>
        <v>43.478260869565219</v>
      </c>
      <c r="L25" s="139"/>
      <c r="M25" s="140"/>
      <c r="N25" s="273">
        <v>1</v>
      </c>
    </row>
    <row r="26" spans="1:14" ht="48.2" customHeight="1" x14ac:dyDescent="0.2">
      <c r="A26" s="323"/>
      <c r="B26" s="325"/>
      <c r="C26" s="141">
        <v>3</v>
      </c>
      <c r="D26" s="224" t="s">
        <v>398</v>
      </c>
      <c r="E26" s="168" t="s">
        <v>14</v>
      </c>
      <c r="F26" s="168">
        <v>34.5</v>
      </c>
      <c r="G26" s="200">
        <v>48.5</v>
      </c>
      <c r="H26" s="203">
        <v>48.5</v>
      </c>
      <c r="I26" s="168">
        <f t="shared" si="4"/>
        <v>0</v>
      </c>
      <c r="J26" s="142">
        <f t="shared" ref="J26" si="5">H26/G26*100</f>
        <v>100</v>
      </c>
      <c r="K26" s="142">
        <v>0</v>
      </c>
      <c r="L26" s="139"/>
      <c r="M26" s="135"/>
      <c r="N26" s="276">
        <v>1</v>
      </c>
    </row>
    <row r="27" spans="1:14" ht="40.5" customHeight="1" x14ac:dyDescent="0.2">
      <c r="A27" s="323"/>
      <c r="B27" s="325"/>
      <c r="C27" s="141">
        <v>4</v>
      </c>
      <c r="D27" s="224" t="s">
        <v>355</v>
      </c>
      <c r="E27" s="168" t="s">
        <v>14</v>
      </c>
      <c r="F27" s="168">
        <v>2.9</v>
      </c>
      <c r="G27" s="200">
        <v>4.4000000000000004</v>
      </c>
      <c r="H27" s="168">
        <v>2.1</v>
      </c>
      <c r="I27" s="168">
        <v>0</v>
      </c>
      <c r="J27" s="142">
        <v>100</v>
      </c>
      <c r="K27" s="142">
        <v>0</v>
      </c>
      <c r="L27" s="139"/>
      <c r="M27" s="135"/>
      <c r="N27" s="276">
        <v>1</v>
      </c>
    </row>
    <row r="28" spans="1:14" ht="34.5" customHeight="1" x14ac:dyDescent="0.2">
      <c r="A28" s="323"/>
      <c r="B28" s="325"/>
      <c r="C28" s="141">
        <v>5</v>
      </c>
      <c r="D28" s="224" t="s">
        <v>356</v>
      </c>
      <c r="E28" s="103" t="s">
        <v>126</v>
      </c>
      <c r="F28" s="173">
        <v>54.1</v>
      </c>
      <c r="G28" s="200">
        <v>65.2</v>
      </c>
      <c r="H28" s="173">
        <v>0.1</v>
      </c>
      <c r="I28" s="103">
        <v>0</v>
      </c>
      <c r="J28" s="142">
        <v>100</v>
      </c>
      <c r="K28" s="142">
        <v>0</v>
      </c>
      <c r="L28" s="139"/>
      <c r="M28" s="140"/>
      <c r="N28" s="273">
        <v>1</v>
      </c>
    </row>
    <row r="29" spans="1:14" ht="34.5" customHeight="1" x14ac:dyDescent="0.2">
      <c r="A29" s="323"/>
      <c r="B29" s="325"/>
      <c r="C29" s="201">
        <v>6</v>
      </c>
      <c r="D29" s="225" t="s">
        <v>357</v>
      </c>
      <c r="E29" s="224" t="s">
        <v>361</v>
      </c>
      <c r="F29" s="173">
        <v>17</v>
      </c>
      <c r="G29" s="200">
        <v>13</v>
      </c>
      <c r="H29" s="173">
        <v>24</v>
      </c>
      <c r="I29" s="200">
        <v>0</v>
      </c>
      <c r="J29" s="142">
        <v>100</v>
      </c>
      <c r="K29" s="142">
        <v>0</v>
      </c>
      <c r="L29" s="139"/>
      <c r="M29" s="140"/>
      <c r="N29" s="273">
        <v>1</v>
      </c>
    </row>
    <row r="30" spans="1:14" ht="60.75" customHeight="1" x14ac:dyDescent="0.2">
      <c r="A30" s="323"/>
      <c r="B30" s="325"/>
      <c r="C30" s="172">
        <v>7</v>
      </c>
      <c r="D30" s="224" t="s">
        <v>358</v>
      </c>
      <c r="E30" s="224" t="s">
        <v>360</v>
      </c>
      <c r="F30" s="173">
        <v>173</v>
      </c>
      <c r="G30" s="173">
        <v>155</v>
      </c>
      <c r="H30" s="173">
        <v>160</v>
      </c>
      <c r="I30" s="173">
        <v>0</v>
      </c>
      <c r="J30" s="174">
        <v>100</v>
      </c>
      <c r="K30" s="174">
        <v>0</v>
      </c>
      <c r="L30" s="175"/>
      <c r="M30" s="176"/>
      <c r="N30" s="273">
        <v>1</v>
      </c>
    </row>
    <row r="31" spans="1:14" ht="60.75" customHeight="1" x14ac:dyDescent="0.2">
      <c r="A31" s="323"/>
      <c r="B31" s="325"/>
      <c r="C31" s="201">
        <v>8</v>
      </c>
      <c r="D31" s="225" t="s">
        <v>359</v>
      </c>
      <c r="E31" s="173" t="s">
        <v>126</v>
      </c>
      <c r="F31" s="173">
        <v>45</v>
      </c>
      <c r="G31" s="173">
        <v>65</v>
      </c>
      <c r="H31" s="173">
        <v>40</v>
      </c>
      <c r="I31" s="173">
        <f t="shared" si="4"/>
        <v>-25</v>
      </c>
      <c r="J31" s="174">
        <f>H31/G31*100</f>
        <v>61.53846153846154</v>
      </c>
      <c r="K31" s="174">
        <f>H31/F31*100</f>
        <v>88.888888888888886</v>
      </c>
      <c r="L31" s="175"/>
      <c r="M31" s="176" t="s">
        <v>291</v>
      </c>
      <c r="N31" s="273">
        <v>0.6</v>
      </c>
    </row>
    <row r="32" spans="1:14" ht="45" customHeight="1" x14ac:dyDescent="0.2">
      <c r="A32" s="323"/>
      <c r="B32" s="325"/>
      <c r="C32" s="141">
        <v>9</v>
      </c>
      <c r="D32" s="225" t="s">
        <v>362</v>
      </c>
      <c r="E32" s="173" t="s">
        <v>126</v>
      </c>
      <c r="F32" s="173">
        <v>10</v>
      </c>
      <c r="G32" s="173">
        <v>60</v>
      </c>
      <c r="H32" s="173">
        <v>20</v>
      </c>
      <c r="I32" s="173">
        <v>0</v>
      </c>
      <c r="J32" s="174">
        <v>100</v>
      </c>
      <c r="K32" s="174">
        <v>0</v>
      </c>
      <c r="L32" s="175"/>
      <c r="M32" s="176" t="s">
        <v>428</v>
      </c>
      <c r="N32" s="273">
        <v>1</v>
      </c>
    </row>
    <row r="33" spans="1:127" ht="12.75" customHeight="1" x14ac:dyDescent="0.2">
      <c r="A33" s="302" t="s">
        <v>132</v>
      </c>
      <c r="B33" s="302" t="s">
        <v>124</v>
      </c>
      <c r="C33" s="296" t="s">
        <v>136</v>
      </c>
      <c r="D33" s="297"/>
      <c r="E33" s="297"/>
      <c r="F33" s="297"/>
      <c r="G33" s="297"/>
      <c r="H33" s="297"/>
      <c r="I33" s="297"/>
      <c r="J33" s="297"/>
      <c r="K33" s="298"/>
      <c r="L33" s="127"/>
      <c r="M33" s="140"/>
      <c r="N33" s="274">
        <f>(N34+N35+N36+N37+N38)/5</f>
        <v>0.91999999999999993</v>
      </c>
    </row>
    <row r="34" spans="1:127" ht="84" x14ac:dyDescent="0.2">
      <c r="A34" s="303"/>
      <c r="B34" s="303"/>
      <c r="C34" s="143">
        <v>1</v>
      </c>
      <c r="D34" s="135" t="s">
        <v>245</v>
      </c>
      <c r="E34" s="143" t="s">
        <v>127</v>
      </c>
      <c r="F34" s="144">
        <v>150</v>
      </c>
      <c r="G34" s="144">
        <v>81</v>
      </c>
      <c r="H34" s="144">
        <v>133</v>
      </c>
      <c r="I34" s="144">
        <f t="shared" ref="I34:I39" si="6">H34-G34</f>
        <v>52</v>
      </c>
      <c r="J34" s="144">
        <f t="shared" ref="J34:J39" si="7">H34/G34*100</f>
        <v>164.19753086419752</v>
      </c>
      <c r="K34" s="144">
        <f>H34/F34*100</f>
        <v>88.666666666666671</v>
      </c>
      <c r="L34" s="127"/>
      <c r="M34" s="135" t="s">
        <v>439</v>
      </c>
      <c r="N34" s="273">
        <v>1</v>
      </c>
    </row>
    <row r="35" spans="1:127" ht="194.25" customHeight="1" x14ac:dyDescent="0.2">
      <c r="A35" s="303"/>
      <c r="B35" s="303"/>
      <c r="C35" s="143">
        <v>2</v>
      </c>
      <c r="D35" s="135" t="s">
        <v>318</v>
      </c>
      <c r="E35" s="143" t="s">
        <v>127</v>
      </c>
      <c r="F35" s="144">
        <v>34</v>
      </c>
      <c r="G35" s="144">
        <v>18</v>
      </c>
      <c r="H35" s="144">
        <v>50</v>
      </c>
      <c r="I35" s="144">
        <f t="shared" si="6"/>
        <v>32</v>
      </c>
      <c r="J35" s="144">
        <f t="shared" si="7"/>
        <v>277.77777777777777</v>
      </c>
      <c r="K35" s="144">
        <f t="shared" ref="K35:K38" si="8">H35/F35*100</f>
        <v>147.05882352941177</v>
      </c>
      <c r="L35" s="127"/>
      <c r="M35" s="135" t="s">
        <v>440</v>
      </c>
      <c r="N35" s="273">
        <v>1</v>
      </c>
    </row>
    <row r="36" spans="1:127" ht="96" x14ac:dyDescent="0.2">
      <c r="A36" s="303"/>
      <c r="B36" s="303"/>
      <c r="C36" s="143">
        <v>3</v>
      </c>
      <c r="D36" s="135" t="s">
        <v>317</v>
      </c>
      <c r="E36" s="143" t="s">
        <v>127</v>
      </c>
      <c r="F36" s="144">
        <v>183</v>
      </c>
      <c r="G36" s="144">
        <v>58</v>
      </c>
      <c r="H36" s="144">
        <v>174</v>
      </c>
      <c r="I36" s="144">
        <f t="shared" si="6"/>
        <v>116</v>
      </c>
      <c r="J36" s="144">
        <f t="shared" si="7"/>
        <v>300</v>
      </c>
      <c r="K36" s="144">
        <f t="shared" si="8"/>
        <v>95.081967213114751</v>
      </c>
      <c r="L36" s="127"/>
      <c r="M36" s="253" t="s">
        <v>394</v>
      </c>
      <c r="N36" s="273">
        <v>1</v>
      </c>
    </row>
    <row r="37" spans="1:127" ht="102" thickBot="1" x14ac:dyDescent="0.25">
      <c r="A37" s="303"/>
      <c r="B37" s="303"/>
      <c r="C37" s="143">
        <v>4</v>
      </c>
      <c r="D37" s="135" t="s">
        <v>246</v>
      </c>
      <c r="E37" s="143" t="s">
        <v>247</v>
      </c>
      <c r="F37" s="145">
        <v>1520</v>
      </c>
      <c r="G37" s="145">
        <v>1147</v>
      </c>
      <c r="H37" s="145">
        <v>1052</v>
      </c>
      <c r="I37" s="144">
        <f t="shared" si="6"/>
        <v>-95</v>
      </c>
      <c r="J37" s="144">
        <f t="shared" si="7"/>
        <v>91.717523975588492</v>
      </c>
      <c r="K37" s="144">
        <f t="shared" si="8"/>
        <v>69.21052631578948</v>
      </c>
      <c r="L37" s="127"/>
      <c r="M37" s="278" t="s">
        <v>438</v>
      </c>
      <c r="N37" s="273">
        <v>0.9</v>
      </c>
    </row>
    <row r="38" spans="1:127" ht="102" thickBot="1" x14ac:dyDescent="0.25">
      <c r="A38" s="303"/>
      <c r="B38" s="303"/>
      <c r="C38" s="171">
        <v>5</v>
      </c>
      <c r="D38" s="254" t="s">
        <v>316</v>
      </c>
      <c r="E38" s="171" t="s">
        <v>127</v>
      </c>
      <c r="F38" s="255">
        <v>11299</v>
      </c>
      <c r="G38" s="256">
        <v>26882</v>
      </c>
      <c r="H38" s="255">
        <v>19031</v>
      </c>
      <c r="I38" s="255">
        <f t="shared" si="6"/>
        <v>-7851</v>
      </c>
      <c r="J38" s="255">
        <f t="shared" si="7"/>
        <v>70.794583736329145</v>
      </c>
      <c r="K38" s="144">
        <f t="shared" si="8"/>
        <v>168.43083458713159</v>
      </c>
      <c r="L38" s="127"/>
      <c r="M38" s="279" t="s">
        <v>441</v>
      </c>
      <c r="N38" s="273">
        <v>0.7</v>
      </c>
    </row>
    <row r="39" spans="1:127" s="165" customFormat="1" ht="168.75" thickBot="1" x14ac:dyDescent="0.25">
      <c r="A39" s="257"/>
      <c r="B39" s="257"/>
      <c r="C39" s="257" t="s">
        <v>219</v>
      </c>
      <c r="D39" s="257" t="s">
        <v>395</v>
      </c>
      <c r="E39" s="257" t="s">
        <v>127</v>
      </c>
      <c r="F39" s="224">
        <v>27</v>
      </c>
      <c r="G39" s="203">
        <v>31</v>
      </c>
      <c r="H39" s="224">
        <v>60</v>
      </c>
      <c r="I39" s="224">
        <f t="shared" si="6"/>
        <v>29</v>
      </c>
      <c r="J39" s="224">
        <f t="shared" si="7"/>
        <v>193.54838709677421</v>
      </c>
      <c r="K39" s="258" t="s">
        <v>396</v>
      </c>
      <c r="L39" s="277"/>
      <c r="M39" s="280" t="s">
        <v>442</v>
      </c>
      <c r="N39" s="282">
        <v>1</v>
      </c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  <c r="BR39" s="273"/>
      <c r="BS39" s="273"/>
      <c r="BT39" s="273"/>
      <c r="BU39" s="273"/>
      <c r="BV39" s="273"/>
      <c r="BW39" s="273"/>
      <c r="BX39" s="273"/>
      <c r="BY39" s="273"/>
      <c r="BZ39" s="273"/>
      <c r="CA39" s="273"/>
      <c r="CB39" s="273"/>
      <c r="CC39" s="273"/>
      <c r="CD39" s="273"/>
      <c r="CE39" s="273"/>
      <c r="CF39" s="273"/>
      <c r="CG39" s="273"/>
      <c r="CH39" s="273"/>
      <c r="CI39" s="273"/>
      <c r="CJ39" s="273"/>
      <c r="CK39" s="273"/>
      <c r="CL39" s="273"/>
      <c r="CM39" s="273"/>
      <c r="CN39" s="273"/>
      <c r="CO39" s="273"/>
      <c r="CP39" s="273"/>
      <c r="CQ39" s="273"/>
      <c r="CR39" s="273"/>
      <c r="CS39" s="273"/>
      <c r="CT39" s="273"/>
      <c r="CU39" s="273"/>
      <c r="CV39" s="273"/>
      <c r="CW39" s="273"/>
      <c r="CX39" s="273"/>
      <c r="CY39" s="273"/>
      <c r="CZ39" s="273"/>
      <c r="DA39" s="273"/>
      <c r="DB39" s="273"/>
      <c r="DC39" s="273"/>
      <c r="DD39" s="273"/>
      <c r="DE39" s="273"/>
      <c r="DF39" s="273"/>
      <c r="DG39" s="273"/>
      <c r="DH39" s="273"/>
      <c r="DI39" s="273"/>
      <c r="DJ39" s="273"/>
      <c r="DK39" s="273"/>
      <c r="DL39" s="273"/>
      <c r="DM39" s="273"/>
      <c r="DN39" s="273"/>
      <c r="DO39" s="273"/>
      <c r="DP39" s="273"/>
      <c r="DQ39" s="273"/>
      <c r="DR39" s="273"/>
      <c r="DS39" s="273"/>
      <c r="DT39" s="273"/>
      <c r="DU39" s="273"/>
      <c r="DV39" s="273"/>
      <c r="DW39" s="273"/>
    </row>
    <row r="40" spans="1:127" x14ac:dyDescent="0.2">
      <c r="A40" s="12"/>
      <c r="B40" s="12"/>
      <c r="C40" s="12"/>
      <c r="D40" s="12"/>
      <c r="E40" s="12"/>
      <c r="F40" s="13"/>
      <c r="G40" s="53"/>
      <c r="H40" s="13"/>
      <c r="I40" s="13"/>
      <c r="J40" s="13"/>
      <c r="K40" s="13"/>
    </row>
    <row r="41" spans="1:127" x14ac:dyDescent="0.2">
      <c r="A41" s="12"/>
      <c r="B41" s="12"/>
      <c r="C41" s="12"/>
      <c r="D41" s="12"/>
      <c r="E41" s="12"/>
      <c r="F41" s="13"/>
      <c r="G41" s="53"/>
      <c r="H41" s="13"/>
      <c r="I41" s="13"/>
      <c r="J41" s="13"/>
      <c r="K41" s="13"/>
    </row>
    <row r="42" spans="1:127" x14ac:dyDescent="0.2">
      <c r="A42" s="12"/>
      <c r="B42" s="12"/>
      <c r="C42" s="12"/>
      <c r="D42" s="12"/>
      <c r="E42" s="12"/>
      <c r="F42" s="13"/>
      <c r="G42" s="53"/>
      <c r="H42" s="13"/>
      <c r="I42" s="13"/>
      <c r="J42" s="13"/>
      <c r="K42" s="13"/>
    </row>
    <row r="43" spans="1:127" x14ac:dyDescent="0.2">
      <c r="A43" s="12"/>
      <c r="B43" s="12"/>
      <c r="C43" s="12"/>
      <c r="D43" s="12"/>
      <c r="E43" s="12"/>
      <c r="F43" s="13"/>
      <c r="G43" s="53"/>
      <c r="H43" s="13"/>
      <c r="I43" s="13"/>
      <c r="J43" s="13"/>
      <c r="K43" s="13"/>
    </row>
    <row r="44" spans="1:127" x14ac:dyDescent="0.2">
      <c r="A44" s="12"/>
      <c r="B44" s="12"/>
      <c r="C44" s="12"/>
      <c r="D44" s="12"/>
      <c r="E44" s="12"/>
      <c r="F44" s="13"/>
      <c r="G44" s="53"/>
      <c r="H44" s="13"/>
      <c r="I44" s="13"/>
      <c r="J44" s="13"/>
      <c r="K44" s="13"/>
    </row>
    <row r="45" spans="1:127" x14ac:dyDescent="0.2">
      <c r="A45" s="12"/>
      <c r="B45" s="12"/>
      <c r="C45" s="12"/>
      <c r="D45" s="12"/>
      <c r="E45" s="12"/>
      <c r="F45" s="13"/>
      <c r="G45" s="53"/>
      <c r="H45" s="13"/>
      <c r="I45" s="13"/>
      <c r="J45" s="13"/>
      <c r="K45" s="13"/>
    </row>
    <row r="46" spans="1:127" x14ac:dyDescent="0.2">
      <c r="A46" s="13"/>
      <c r="B46" s="13"/>
      <c r="C46" s="13"/>
      <c r="D46" s="13"/>
      <c r="E46" s="13"/>
      <c r="F46" s="13"/>
      <c r="G46" s="53"/>
      <c r="H46" s="13"/>
      <c r="I46" s="13"/>
      <c r="J46" s="13"/>
      <c r="K46" s="13"/>
    </row>
    <row r="47" spans="1:127" x14ac:dyDescent="0.2">
      <c r="A47" s="13"/>
      <c r="B47" s="13"/>
      <c r="C47" s="13"/>
      <c r="D47" s="13"/>
      <c r="E47" s="13"/>
      <c r="F47" s="13"/>
      <c r="G47" s="53"/>
      <c r="H47" s="13"/>
      <c r="I47" s="13"/>
      <c r="J47" s="13"/>
      <c r="K47" s="13"/>
    </row>
    <row r="48" spans="1:127" x14ac:dyDescent="0.2">
      <c r="A48" s="13"/>
      <c r="B48" s="13"/>
      <c r="C48" s="13"/>
      <c r="D48" s="13"/>
      <c r="E48" s="13"/>
      <c r="F48" s="13"/>
      <c r="G48" s="53"/>
      <c r="H48" s="13"/>
      <c r="I48" s="13"/>
      <c r="J48" s="13"/>
      <c r="K48" s="13"/>
    </row>
    <row r="49" spans="1:11" x14ac:dyDescent="0.2">
      <c r="A49" s="13"/>
      <c r="B49" s="13"/>
      <c r="C49" s="13"/>
      <c r="D49" s="13"/>
      <c r="E49" s="13"/>
      <c r="F49" s="13"/>
      <c r="G49" s="53"/>
      <c r="H49" s="13"/>
      <c r="I49" s="13"/>
      <c r="J49" s="13"/>
      <c r="K49" s="13"/>
    </row>
    <row r="50" spans="1:11" x14ac:dyDescent="0.2">
      <c r="A50" s="13"/>
      <c r="B50" s="13"/>
      <c r="C50" s="13"/>
      <c r="D50" s="13"/>
      <c r="E50" s="13"/>
      <c r="F50" s="13"/>
      <c r="G50" s="53"/>
      <c r="H50" s="13"/>
      <c r="I50" s="13"/>
      <c r="J50" s="13"/>
      <c r="K50" s="13"/>
    </row>
    <row r="51" spans="1:11" x14ac:dyDescent="0.2">
      <c r="A51" s="13"/>
      <c r="B51" s="13"/>
      <c r="C51" s="13"/>
      <c r="D51" s="13"/>
      <c r="E51" s="13"/>
      <c r="F51" s="13"/>
      <c r="G51" s="53"/>
      <c r="H51" s="13"/>
      <c r="I51" s="13"/>
      <c r="J51" s="13"/>
      <c r="K51" s="13"/>
    </row>
    <row r="52" spans="1:11" x14ac:dyDescent="0.2">
      <c r="A52" s="13"/>
      <c r="B52" s="13"/>
      <c r="C52" s="13"/>
      <c r="D52" s="13"/>
      <c r="E52" s="13"/>
      <c r="F52" s="13"/>
      <c r="G52" s="53"/>
      <c r="H52" s="13"/>
      <c r="I52" s="13"/>
      <c r="J52" s="13"/>
      <c r="K52" s="13"/>
    </row>
    <row r="53" spans="1:11" x14ac:dyDescent="0.2">
      <c r="A53" s="13"/>
      <c r="B53" s="13"/>
      <c r="C53" s="13"/>
      <c r="D53" s="13"/>
      <c r="E53" s="13"/>
      <c r="F53" s="13"/>
      <c r="G53" s="53"/>
      <c r="H53" s="13"/>
      <c r="I53" s="13"/>
      <c r="J53" s="13"/>
      <c r="K53" s="13"/>
    </row>
    <row r="54" spans="1:11" x14ac:dyDescent="0.2">
      <c r="A54" s="13"/>
      <c r="B54" s="13"/>
      <c r="C54" s="13"/>
      <c r="D54" s="13"/>
      <c r="E54" s="13"/>
      <c r="F54" s="13"/>
      <c r="G54" s="53"/>
      <c r="H54" s="13"/>
      <c r="I54" s="13"/>
      <c r="J54" s="13"/>
      <c r="K54" s="13"/>
    </row>
    <row r="55" spans="1:11" x14ac:dyDescent="0.2">
      <c r="A55" s="14"/>
      <c r="B55" s="14"/>
      <c r="C55" s="14"/>
      <c r="D55" s="14"/>
      <c r="E55" s="14"/>
      <c r="F55" s="14"/>
      <c r="G55" s="54"/>
      <c r="H55" s="14"/>
      <c r="I55" s="14"/>
      <c r="J55" s="14"/>
      <c r="K55" s="14"/>
    </row>
    <row r="56" spans="1:11" x14ac:dyDescent="0.2">
      <c r="A56" s="14"/>
      <c r="B56" s="14"/>
      <c r="C56" s="14"/>
      <c r="D56" s="14"/>
      <c r="E56" s="14"/>
      <c r="F56" s="14"/>
      <c r="G56" s="54"/>
      <c r="H56" s="14"/>
      <c r="I56" s="14"/>
      <c r="J56" s="14"/>
      <c r="K56" s="14"/>
    </row>
    <row r="57" spans="1:11" x14ac:dyDescent="0.2">
      <c r="A57" s="14"/>
      <c r="B57" s="14"/>
      <c r="C57" s="14"/>
      <c r="D57" s="14"/>
      <c r="E57" s="14"/>
      <c r="F57" s="14"/>
      <c r="G57" s="54"/>
      <c r="H57" s="14"/>
      <c r="I57" s="14"/>
      <c r="J57" s="14"/>
      <c r="K57" s="14"/>
    </row>
    <row r="58" spans="1:11" x14ac:dyDescent="0.2">
      <c r="A58" s="14"/>
      <c r="B58" s="14"/>
      <c r="C58" s="14"/>
      <c r="D58" s="14"/>
      <c r="E58" s="14"/>
      <c r="F58" s="14"/>
      <c r="G58" s="54"/>
      <c r="H58" s="14"/>
      <c r="I58" s="14"/>
      <c r="J58" s="14"/>
      <c r="K58" s="14"/>
    </row>
    <row r="59" spans="1:11" x14ac:dyDescent="0.2">
      <c r="A59" s="14"/>
      <c r="B59" s="14"/>
      <c r="C59" s="14"/>
      <c r="D59" s="14"/>
      <c r="E59" s="14"/>
      <c r="F59" s="14"/>
      <c r="G59" s="54"/>
      <c r="H59" s="14"/>
      <c r="I59" s="14"/>
      <c r="J59" s="14"/>
      <c r="K59" s="14"/>
    </row>
    <row r="60" spans="1:11" x14ac:dyDescent="0.2">
      <c r="A60" s="14"/>
      <c r="B60" s="14"/>
      <c r="C60" s="14"/>
      <c r="D60" s="14"/>
      <c r="E60" s="14"/>
      <c r="F60" s="14"/>
      <c r="G60" s="54"/>
      <c r="H60" s="14"/>
      <c r="I60" s="14"/>
      <c r="J60" s="14"/>
      <c r="K60" s="14"/>
    </row>
    <row r="61" spans="1:11" x14ac:dyDescent="0.2">
      <c r="A61" s="14"/>
      <c r="B61" s="14"/>
      <c r="C61" s="14"/>
      <c r="D61" s="14"/>
      <c r="E61" s="14"/>
      <c r="F61" s="14"/>
      <c r="G61" s="54"/>
      <c r="H61" s="14"/>
      <c r="I61" s="14"/>
      <c r="J61" s="14"/>
      <c r="K61" s="14"/>
    </row>
    <row r="62" spans="1:11" x14ac:dyDescent="0.2">
      <c r="A62" s="14"/>
      <c r="B62" s="14"/>
      <c r="C62" s="14"/>
      <c r="D62" s="14"/>
      <c r="E62" s="14"/>
      <c r="F62" s="14"/>
      <c r="G62" s="54"/>
      <c r="H62" s="14"/>
      <c r="I62" s="14"/>
      <c r="J62" s="14"/>
      <c r="K62" s="14"/>
    </row>
    <row r="63" spans="1:11" x14ac:dyDescent="0.2">
      <c r="A63" s="14"/>
      <c r="B63" s="14"/>
      <c r="C63" s="14"/>
      <c r="D63" s="14"/>
      <c r="E63" s="14"/>
      <c r="F63" s="14"/>
      <c r="G63" s="54"/>
      <c r="H63" s="14"/>
      <c r="I63" s="14"/>
      <c r="J63" s="14"/>
      <c r="K63" s="14"/>
    </row>
    <row r="64" spans="1:11" x14ac:dyDescent="0.2">
      <c r="A64" s="14"/>
      <c r="B64" s="14"/>
      <c r="C64" s="14"/>
      <c r="D64" s="14"/>
      <c r="E64" s="14"/>
      <c r="F64" s="14"/>
      <c r="G64" s="54"/>
      <c r="H64" s="14"/>
      <c r="I64" s="14"/>
      <c r="J64" s="14"/>
      <c r="K64" s="14"/>
    </row>
  </sheetData>
  <mergeCells count="32">
    <mergeCell ref="M5:M7"/>
    <mergeCell ref="M23:M24"/>
    <mergeCell ref="A22:A32"/>
    <mergeCell ref="B22:B32"/>
    <mergeCell ref="C23:C24"/>
    <mergeCell ref="C22:K22"/>
    <mergeCell ref="C8:M8"/>
    <mergeCell ref="C9:M9"/>
    <mergeCell ref="J5:J7"/>
    <mergeCell ref="K5:K7"/>
    <mergeCell ref="I1:L1"/>
    <mergeCell ref="A5:B6"/>
    <mergeCell ref="C5:C7"/>
    <mergeCell ref="D5:D7"/>
    <mergeCell ref="E5:E7"/>
    <mergeCell ref="A2:K2"/>
    <mergeCell ref="A3:K3"/>
    <mergeCell ref="F5:H5"/>
    <mergeCell ref="I5:I7"/>
    <mergeCell ref="C33:K33"/>
    <mergeCell ref="A10:A21"/>
    <mergeCell ref="B10:B21"/>
    <mergeCell ref="A33:A38"/>
    <mergeCell ref="B33:B38"/>
    <mergeCell ref="D23:D24"/>
    <mergeCell ref="H23:H24"/>
    <mergeCell ref="I23:I24"/>
    <mergeCell ref="J23:J24"/>
    <mergeCell ref="E23:E24"/>
    <mergeCell ref="F23:F24"/>
    <mergeCell ref="G23:G24"/>
    <mergeCell ref="K23:K24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view="pageBreakPreview" zoomScaleNormal="120" zoomScaleSheetLayoutView="100" workbookViewId="0">
      <selection activeCell="K6" sqref="K6"/>
    </sheetView>
  </sheetViews>
  <sheetFormatPr defaultRowHeight="12.75" x14ac:dyDescent="0.2"/>
  <cols>
    <col min="1" max="1" width="3.5703125" customWidth="1"/>
    <col min="2" max="2" width="3.7109375" customWidth="1"/>
    <col min="3" max="3" width="3.85546875" customWidth="1"/>
    <col min="4" max="4" width="3.140625" customWidth="1"/>
    <col min="5" max="5" width="33.42578125" customWidth="1"/>
    <col min="6" max="6" width="17.5703125" customWidth="1"/>
    <col min="7" max="7" width="7.5703125" customWidth="1"/>
    <col min="8" max="8" width="20.28515625" customWidth="1"/>
    <col min="9" max="9" width="26.7109375" customWidth="1"/>
    <col min="10" max="10" width="11.28515625" customWidth="1"/>
    <col min="11" max="11" width="9.140625" style="97" customWidth="1"/>
  </cols>
  <sheetData>
    <row r="1" spans="1:11" ht="26.45" customHeight="1" x14ac:dyDescent="0.2">
      <c r="A1" s="106"/>
      <c r="B1" s="106"/>
      <c r="C1" s="106"/>
      <c r="D1" s="106"/>
      <c r="E1" s="106"/>
      <c r="F1" s="106"/>
      <c r="G1" s="106"/>
      <c r="H1" s="377" t="s">
        <v>137</v>
      </c>
      <c r="I1" s="377"/>
      <c r="J1" s="106"/>
    </row>
    <row r="2" spans="1:11" ht="26.45" customHeight="1" x14ac:dyDescent="0.2">
      <c r="A2" s="106"/>
      <c r="B2" s="106"/>
      <c r="C2" s="106"/>
      <c r="D2" s="106"/>
      <c r="E2" s="382" t="s">
        <v>432</v>
      </c>
      <c r="F2" s="382"/>
      <c r="G2" s="382"/>
      <c r="H2" s="186"/>
      <c r="I2" s="186"/>
      <c r="J2" s="106"/>
    </row>
    <row r="3" spans="1:11" x14ac:dyDescent="0.2">
      <c r="A3" s="378" t="s">
        <v>88</v>
      </c>
      <c r="B3" s="378"/>
      <c r="C3" s="378"/>
      <c r="D3" s="378"/>
      <c r="E3" s="378"/>
      <c r="F3" s="378"/>
      <c r="G3" s="378"/>
      <c r="H3" s="378"/>
      <c r="I3" s="378"/>
      <c r="J3" s="106"/>
    </row>
    <row r="4" spans="1:11" ht="44.45" customHeight="1" x14ac:dyDescent="0.2">
      <c r="A4" s="379" t="s">
        <v>74</v>
      </c>
      <c r="B4" s="380"/>
      <c r="C4" s="380"/>
      <c r="D4" s="381"/>
      <c r="E4" s="349" t="s">
        <v>90</v>
      </c>
      <c r="F4" s="349" t="s">
        <v>91</v>
      </c>
      <c r="G4" s="349" t="s">
        <v>82</v>
      </c>
      <c r="H4" s="349" t="s">
        <v>83</v>
      </c>
      <c r="I4" s="349" t="s">
        <v>276</v>
      </c>
      <c r="J4" s="343" t="s">
        <v>277</v>
      </c>
    </row>
    <row r="5" spans="1:11" ht="30.75" customHeight="1" x14ac:dyDescent="0.2">
      <c r="A5" s="185" t="s">
        <v>89</v>
      </c>
      <c r="B5" s="185" t="s">
        <v>80</v>
      </c>
      <c r="C5" s="185" t="s">
        <v>84</v>
      </c>
      <c r="D5" s="185" t="s">
        <v>85</v>
      </c>
      <c r="E5" s="350"/>
      <c r="F5" s="350"/>
      <c r="G5" s="350"/>
      <c r="H5" s="350"/>
      <c r="I5" s="350"/>
      <c r="J5" s="344"/>
    </row>
    <row r="6" spans="1:11" ht="12.75" customHeight="1" x14ac:dyDescent="0.2">
      <c r="A6" s="107" t="s">
        <v>132</v>
      </c>
      <c r="B6" s="185"/>
      <c r="C6" s="185"/>
      <c r="D6" s="185"/>
      <c r="E6" s="108" t="s">
        <v>133</v>
      </c>
      <c r="F6" s="109" t="s">
        <v>145</v>
      </c>
      <c r="G6" s="109"/>
      <c r="H6" s="110"/>
      <c r="I6" s="110"/>
      <c r="J6" s="111"/>
      <c r="K6" s="98">
        <f>(K7+K44+K108)/3</f>
        <v>0.87777777777777777</v>
      </c>
    </row>
    <row r="7" spans="1:11" ht="189" customHeight="1" x14ac:dyDescent="0.2">
      <c r="A7" s="112" t="s">
        <v>132</v>
      </c>
      <c r="B7" s="112" t="s">
        <v>123</v>
      </c>
      <c r="C7" s="112"/>
      <c r="D7" s="112"/>
      <c r="E7" s="188" t="s">
        <v>157</v>
      </c>
      <c r="F7" s="212" t="s">
        <v>146</v>
      </c>
      <c r="G7" s="212" t="s">
        <v>287</v>
      </c>
      <c r="H7" s="190" t="s">
        <v>237</v>
      </c>
      <c r="I7" s="199" t="s">
        <v>443</v>
      </c>
      <c r="J7" s="259" t="s">
        <v>304</v>
      </c>
      <c r="K7" s="99">
        <v>0.8</v>
      </c>
    </row>
    <row r="8" spans="1:11" ht="185.25" customHeight="1" x14ac:dyDescent="0.2">
      <c r="A8" s="112" t="s">
        <v>132</v>
      </c>
      <c r="B8" s="112" t="s">
        <v>123</v>
      </c>
      <c r="C8" s="187" t="s">
        <v>86</v>
      </c>
      <c r="D8" s="187"/>
      <c r="E8" s="190" t="s">
        <v>238</v>
      </c>
      <c r="F8" s="190" t="s">
        <v>146</v>
      </c>
      <c r="G8" s="113" t="s">
        <v>287</v>
      </c>
      <c r="H8" s="190" t="s">
        <v>237</v>
      </c>
      <c r="I8" s="199" t="s">
        <v>443</v>
      </c>
      <c r="J8" s="259" t="s">
        <v>304</v>
      </c>
      <c r="K8" s="97">
        <v>1</v>
      </c>
    </row>
    <row r="9" spans="1:11" s="28" customFormat="1" ht="88.5" customHeight="1" x14ac:dyDescent="0.2">
      <c r="A9" s="112" t="s">
        <v>132</v>
      </c>
      <c r="B9" s="112" t="s">
        <v>123</v>
      </c>
      <c r="C9" s="187" t="s">
        <v>86</v>
      </c>
      <c r="D9" s="187" t="s">
        <v>123</v>
      </c>
      <c r="E9" s="190" t="s">
        <v>158</v>
      </c>
      <c r="F9" s="190" t="s">
        <v>159</v>
      </c>
      <c r="G9" s="190" t="s">
        <v>287</v>
      </c>
      <c r="H9" s="190" t="s">
        <v>160</v>
      </c>
      <c r="I9" s="199" t="s">
        <v>443</v>
      </c>
      <c r="J9" s="116"/>
      <c r="K9" s="100">
        <v>0.6</v>
      </c>
    </row>
    <row r="10" spans="1:11" s="28" customFormat="1" ht="126" x14ac:dyDescent="0.2">
      <c r="A10" s="117">
        <v>6</v>
      </c>
      <c r="B10" s="184">
        <v>1</v>
      </c>
      <c r="C10" s="184">
        <v>1</v>
      </c>
      <c r="D10" s="184"/>
      <c r="E10" s="190" t="s">
        <v>161</v>
      </c>
      <c r="F10" s="190" t="s">
        <v>162</v>
      </c>
      <c r="G10" s="190" t="s">
        <v>287</v>
      </c>
      <c r="H10" s="190" t="s">
        <v>163</v>
      </c>
      <c r="I10" s="199" t="s">
        <v>474</v>
      </c>
      <c r="J10" s="259" t="s">
        <v>399</v>
      </c>
      <c r="K10" s="100">
        <v>0.5</v>
      </c>
    </row>
    <row r="11" spans="1:11" s="28" customFormat="1" ht="147" x14ac:dyDescent="0.2">
      <c r="A11" s="184">
        <v>6</v>
      </c>
      <c r="B11" s="184">
        <v>1</v>
      </c>
      <c r="C11" s="184">
        <v>1</v>
      </c>
      <c r="D11" s="184"/>
      <c r="E11" s="190" t="s">
        <v>164</v>
      </c>
      <c r="F11" s="190" t="s">
        <v>165</v>
      </c>
      <c r="G11" s="113" t="s">
        <v>287</v>
      </c>
      <c r="H11" s="113" t="s">
        <v>160</v>
      </c>
      <c r="I11" s="194" t="s">
        <v>470</v>
      </c>
      <c r="J11" s="116"/>
      <c r="K11" s="100">
        <v>1</v>
      </c>
    </row>
    <row r="12" spans="1:11" s="28" customFormat="1" ht="115.5" x14ac:dyDescent="0.2">
      <c r="A12" s="192">
        <v>6</v>
      </c>
      <c r="B12" s="192"/>
      <c r="C12" s="192"/>
      <c r="D12" s="192"/>
      <c r="E12" s="118" t="s">
        <v>166</v>
      </c>
      <c r="F12" s="118" t="s">
        <v>159</v>
      </c>
      <c r="G12" s="113" t="s">
        <v>287</v>
      </c>
      <c r="H12" s="118" t="s">
        <v>167</v>
      </c>
      <c r="I12" s="195" t="s">
        <v>400</v>
      </c>
      <c r="J12" s="259" t="s">
        <v>401</v>
      </c>
      <c r="K12" s="100">
        <v>0</v>
      </c>
    </row>
    <row r="13" spans="1:11" s="28" customFormat="1" ht="147" x14ac:dyDescent="0.2">
      <c r="A13" s="184">
        <v>6</v>
      </c>
      <c r="B13" s="184"/>
      <c r="C13" s="184"/>
      <c r="D13" s="193"/>
      <c r="E13" s="190" t="s">
        <v>168</v>
      </c>
      <c r="F13" s="190" t="s">
        <v>169</v>
      </c>
      <c r="G13" s="113" t="s">
        <v>287</v>
      </c>
      <c r="H13" s="190" t="s">
        <v>170</v>
      </c>
      <c r="I13" s="114" t="s">
        <v>346</v>
      </c>
      <c r="J13" s="259" t="s">
        <v>401</v>
      </c>
      <c r="K13" s="100">
        <v>1</v>
      </c>
    </row>
    <row r="14" spans="1:11" s="28" customFormat="1" ht="98.25" customHeight="1" x14ac:dyDescent="0.2">
      <c r="A14" s="119" t="s">
        <v>132</v>
      </c>
      <c r="B14" s="119" t="s">
        <v>123</v>
      </c>
      <c r="C14" s="119" t="s">
        <v>86</v>
      </c>
      <c r="D14" s="120" t="s">
        <v>122</v>
      </c>
      <c r="E14" s="190" t="s">
        <v>171</v>
      </c>
      <c r="F14" s="190" t="s">
        <v>159</v>
      </c>
      <c r="G14" s="113" t="s">
        <v>287</v>
      </c>
      <c r="H14" s="190" t="s">
        <v>172</v>
      </c>
      <c r="I14" s="199" t="s">
        <v>347</v>
      </c>
      <c r="J14" s="116"/>
      <c r="K14" s="100">
        <v>0.6</v>
      </c>
    </row>
    <row r="15" spans="1:11" s="28" customFormat="1" ht="94.5" x14ac:dyDescent="0.2">
      <c r="A15" s="121"/>
      <c r="B15" s="121"/>
      <c r="C15" s="121"/>
      <c r="D15" s="121"/>
      <c r="E15" s="190" t="s">
        <v>173</v>
      </c>
      <c r="F15" s="190" t="s">
        <v>174</v>
      </c>
      <c r="G15" s="113" t="s">
        <v>287</v>
      </c>
      <c r="H15" s="190" t="s">
        <v>175</v>
      </c>
      <c r="I15" s="194" t="s">
        <v>334</v>
      </c>
      <c r="J15" s="116"/>
      <c r="K15" s="100">
        <v>1</v>
      </c>
    </row>
    <row r="16" spans="1:11" s="28" customFormat="1" ht="118.5" customHeight="1" x14ac:dyDescent="0.2">
      <c r="A16" s="187"/>
      <c r="B16" s="187"/>
      <c r="C16" s="187"/>
      <c r="D16" s="187"/>
      <c r="E16" s="190" t="s">
        <v>176</v>
      </c>
      <c r="F16" s="190" t="s">
        <v>169</v>
      </c>
      <c r="G16" s="113" t="s">
        <v>287</v>
      </c>
      <c r="H16" s="113" t="s">
        <v>177</v>
      </c>
      <c r="I16" s="122" t="s">
        <v>471</v>
      </c>
      <c r="J16" s="259" t="s">
        <v>304</v>
      </c>
      <c r="K16" s="100">
        <v>1</v>
      </c>
    </row>
    <row r="17" spans="1:11" s="28" customFormat="1" ht="136.5" customHeight="1" x14ac:dyDescent="0.2">
      <c r="A17" s="187"/>
      <c r="B17" s="187"/>
      <c r="C17" s="187"/>
      <c r="D17" s="187"/>
      <c r="E17" s="190" t="s">
        <v>178</v>
      </c>
      <c r="F17" s="190" t="s">
        <v>169</v>
      </c>
      <c r="G17" s="113" t="s">
        <v>287</v>
      </c>
      <c r="H17" s="190" t="s">
        <v>179</v>
      </c>
      <c r="I17" s="199" t="s">
        <v>328</v>
      </c>
      <c r="J17" s="115" t="s">
        <v>304</v>
      </c>
      <c r="K17" s="100">
        <v>0</v>
      </c>
    </row>
    <row r="18" spans="1:11" s="28" customFormat="1" ht="69.75" customHeight="1" x14ac:dyDescent="0.2">
      <c r="A18" s="187"/>
      <c r="B18" s="187"/>
      <c r="C18" s="187"/>
      <c r="D18" s="187"/>
      <c r="E18" s="190" t="s">
        <v>180</v>
      </c>
      <c r="F18" s="190" t="s">
        <v>169</v>
      </c>
      <c r="G18" s="113" t="s">
        <v>287</v>
      </c>
      <c r="H18" s="190" t="s">
        <v>181</v>
      </c>
      <c r="I18" s="199" t="s">
        <v>402</v>
      </c>
      <c r="J18" s="115" t="s">
        <v>304</v>
      </c>
      <c r="K18" s="100">
        <v>0</v>
      </c>
    </row>
    <row r="19" spans="1:11" s="28" customFormat="1" ht="42" x14ac:dyDescent="0.2">
      <c r="A19" s="187" t="s">
        <v>132</v>
      </c>
      <c r="B19" s="187" t="s">
        <v>123</v>
      </c>
      <c r="C19" s="187" t="s">
        <v>86</v>
      </c>
      <c r="D19" s="187" t="s">
        <v>124</v>
      </c>
      <c r="E19" s="190" t="s">
        <v>182</v>
      </c>
      <c r="F19" s="190" t="s">
        <v>183</v>
      </c>
      <c r="G19" s="113" t="s">
        <v>287</v>
      </c>
      <c r="H19" s="190" t="s">
        <v>184</v>
      </c>
      <c r="I19" s="199" t="s">
        <v>475</v>
      </c>
      <c r="J19" s="115"/>
      <c r="K19" s="100">
        <v>1</v>
      </c>
    </row>
    <row r="20" spans="1:11" s="28" customFormat="1" ht="52.5" x14ac:dyDescent="0.2">
      <c r="A20" s="187"/>
      <c r="B20" s="187"/>
      <c r="C20" s="187"/>
      <c r="D20" s="187"/>
      <c r="E20" s="190" t="s">
        <v>185</v>
      </c>
      <c r="F20" s="190" t="s">
        <v>183</v>
      </c>
      <c r="G20" s="113" t="s">
        <v>287</v>
      </c>
      <c r="H20" s="190" t="s">
        <v>184</v>
      </c>
      <c r="I20" s="194" t="s">
        <v>335</v>
      </c>
      <c r="J20" s="115" t="s">
        <v>304</v>
      </c>
      <c r="K20" s="100">
        <v>1</v>
      </c>
    </row>
    <row r="21" spans="1:11" s="28" customFormat="1" ht="52.5" x14ac:dyDescent="0.2">
      <c r="A21" s="123"/>
      <c r="B21" s="123"/>
      <c r="C21" s="123"/>
      <c r="D21" s="123"/>
      <c r="E21" s="190" t="s">
        <v>345</v>
      </c>
      <c r="F21" s="190" t="s">
        <v>183</v>
      </c>
      <c r="G21" s="113" t="s">
        <v>287</v>
      </c>
      <c r="H21" s="190" t="s">
        <v>186</v>
      </c>
      <c r="I21" s="194" t="s">
        <v>348</v>
      </c>
      <c r="J21" s="115"/>
      <c r="K21" s="100">
        <v>1</v>
      </c>
    </row>
    <row r="22" spans="1:11" s="28" customFormat="1" ht="84" x14ac:dyDescent="0.2">
      <c r="A22" s="187" t="s">
        <v>132</v>
      </c>
      <c r="B22" s="187" t="s">
        <v>123</v>
      </c>
      <c r="C22" s="187" t="s">
        <v>86</v>
      </c>
      <c r="D22" s="187" t="s">
        <v>121</v>
      </c>
      <c r="E22" s="190" t="s">
        <v>70</v>
      </c>
      <c r="F22" s="190" t="s">
        <v>187</v>
      </c>
      <c r="G22" s="190" t="s">
        <v>188</v>
      </c>
      <c r="H22" s="190" t="s">
        <v>71</v>
      </c>
      <c r="I22" s="114"/>
      <c r="J22" s="115" t="s">
        <v>336</v>
      </c>
      <c r="K22" s="100">
        <v>1</v>
      </c>
    </row>
    <row r="23" spans="1:11" s="28" customFormat="1" ht="31.5" x14ac:dyDescent="0.2">
      <c r="A23" s="187"/>
      <c r="B23" s="187"/>
      <c r="C23" s="187"/>
      <c r="D23" s="187"/>
      <c r="E23" s="190" t="s">
        <v>72</v>
      </c>
      <c r="F23" s="190" t="s">
        <v>189</v>
      </c>
      <c r="G23" s="190" t="s">
        <v>287</v>
      </c>
      <c r="H23" s="190" t="s">
        <v>239</v>
      </c>
      <c r="I23" s="194" t="s">
        <v>478</v>
      </c>
      <c r="J23" s="116"/>
      <c r="K23" s="100">
        <v>1</v>
      </c>
    </row>
    <row r="24" spans="1:11" s="28" customFormat="1" ht="120.2" customHeight="1" x14ac:dyDescent="0.2">
      <c r="A24" s="187" t="s">
        <v>132</v>
      </c>
      <c r="B24" s="187" t="s">
        <v>123</v>
      </c>
      <c r="C24" s="187" t="s">
        <v>86</v>
      </c>
      <c r="D24" s="187" t="s">
        <v>128</v>
      </c>
      <c r="E24" s="190" t="s">
        <v>73</v>
      </c>
      <c r="F24" s="190" t="s">
        <v>146</v>
      </c>
      <c r="G24" s="190" t="s">
        <v>287</v>
      </c>
      <c r="H24" s="190" t="s">
        <v>190</v>
      </c>
      <c r="I24" s="114" t="s">
        <v>403</v>
      </c>
      <c r="J24" s="116"/>
      <c r="K24" s="100">
        <v>1</v>
      </c>
    </row>
    <row r="25" spans="1:11" s="28" customFormat="1" ht="84" x14ac:dyDescent="0.2">
      <c r="A25" s="187"/>
      <c r="B25" s="187"/>
      <c r="C25" s="187"/>
      <c r="D25" s="187"/>
      <c r="E25" s="190" t="s">
        <v>191</v>
      </c>
      <c r="F25" s="190" t="s">
        <v>192</v>
      </c>
      <c r="G25" s="190" t="s">
        <v>287</v>
      </c>
      <c r="H25" s="190" t="s">
        <v>193</v>
      </c>
      <c r="I25" s="199" t="s">
        <v>429</v>
      </c>
      <c r="J25" s="116"/>
      <c r="K25" s="100">
        <v>1</v>
      </c>
    </row>
    <row r="26" spans="1:11" s="28" customFormat="1" ht="94.5" x14ac:dyDescent="0.2">
      <c r="A26" s="187"/>
      <c r="B26" s="187"/>
      <c r="C26" s="187"/>
      <c r="D26" s="187"/>
      <c r="E26" s="190" t="s">
        <v>194</v>
      </c>
      <c r="F26" s="190" t="s">
        <v>195</v>
      </c>
      <c r="G26" s="190" t="s">
        <v>287</v>
      </c>
      <c r="H26" s="190" t="s">
        <v>196</v>
      </c>
      <c r="I26" s="194" t="s">
        <v>337</v>
      </c>
      <c r="J26" s="116"/>
      <c r="K26" s="100">
        <v>1</v>
      </c>
    </row>
    <row r="27" spans="1:11" s="28" customFormat="1" ht="94.5" x14ac:dyDescent="0.2">
      <c r="A27" s="184"/>
      <c r="B27" s="184"/>
      <c r="C27" s="184"/>
      <c r="D27" s="184"/>
      <c r="E27" s="190" t="s">
        <v>197</v>
      </c>
      <c r="F27" s="190" t="s">
        <v>198</v>
      </c>
      <c r="G27" s="190" t="s">
        <v>287</v>
      </c>
      <c r="H27" s="190" t="s">
        <v>199</v>
      </c>
      <c r="I27" s="194" t="s">
        <v>338</v>
      </c>
      <c r="J27" s="116"/>
      <c r="K27" s="100">
        <v>1</v>
      </c>
    </row>
    <row r="28" spans="1:11" s="28" customFormat="1" ht="94.5" x14ac:dyDescent="0.2">
      <c r="A28" s="184"/>
      <c r="B28" s="184"/>
      <c r="C28" s="184"/>
      <c r="D28" s="184"/>
      <c r="E28" s="190" t="s">
        <v>200</v>
      </c>
      <c r="F28" s="190" t="s">
        <v>201</v>
      </c>
      <c r="G28" s="190" t="s">
        <v>287</v>
      </c>
      <c r="H28" s="190" t="s">
        <v>199</v>
      </c>
      <c r="I28" s="194" t="s">
        <v>469</v>
      </c>
      <c r="J28" s="116"/>
      <c r="K28" s="100">
        <v>1</v>
      </c>
    </row>
    <row r="29" spans="1:11" s="28" customFormat="1" ht="84" x14ac:dyDescent="0.2">
      <c r="A29" s="184"/>
      <c r="B29" s="184"/>
      <c r="C29" s="184"/>
      <c r="D29" s="184"/>
      <c r="E29" s="190" t="s">
        <v>202</v>
      </c>
      <c r="F29" s="190" t="s">
        <v>203</v>
      </c>
      <c r="G29" s="190" t="s">
        <v>339</v>
      </c>
      <c r="H29" s="190" t="s">
        <v>204</v>
      </c>
      <c r="I29" s="260" t="s">
        <v>404</v>
      </c>
      <c r="J29" s="116"/>
      <c r="K29" s="100">
        <v>1</v>
      </c>
    </row>
    <row r="30" spans="1:11" s="28" customFormat="1" ht="84" x14ac:dyDescent="0.2">
      <c r="A30" s="184"/>
      <c r="B30" s="184"/>
      <c r="C30" s="184"/>
      <c r="D30" s="184"/>
      <c r="E30" s="190" t="s">
        <v>205</v>
      </c>
      <c r="F30" s="190" t="s">
        <v>206</v>
      </c>
      <c r="G30" s="190" t="s">
        <v>287</v>
      </c>
      <c r="H30" s="190" t="s">
        <v>207</v>
      </c>
      <c r="I30" s="194" t="s">
        <v>314</v>
      </c>
      <c r="J30" s="116"/>
      <c r="K30" s="100">
        <v>1</v>
      </c>
    </row>
    <row r="31" spans="1:11" s="28" customFormat="1" ht="52.5" x14ac:dyDescent="0.2">
      <c r="A31" s="184"/>
      <c r="B31" s="184"/>
      <c r="C31" s="184"/>
      <c r="D31" s="184"/>
      <c r="E31" s="190" t="s">
        <v>208</v>
      </c>
      <c r="F31" s="190" t="s">
        <v>209</v>
      </c>
      <c r="G31" s="190" t="s">
        <v>287</v>
      </c>
      <c r="H31" s="190" t="s">
        <v>210</v>
      </c>
      <c r="I31" s="194" t="s">
        <v>305</v>
      </c>
      <c r="J31" s="116"/>
      <c r="K31" s="100">
        <v>1</v>
      </c>
    </row>
    <row r="32" spans="1:11" s="28" customFormat="1" ht="89.25" customHeight="1" x14ac:dyDescent="0.2">
      <c r="A32" s="184"/>
      <c r="B32" s="184"/>
      <c r="C32" s="184"/>
      <c r="D32" s="184"/>
      <c r="E32" s="190" t="s">
        <v>211</v>
      </c>
      <c r="F32" s="190" t="s">
        <v>212</v>
      </c>
      <c r="G32" s="190" t="s">
        <v>287</v>
      </c>
      <c r="H32" s="190" t="s">
        <v>213</v>
      </c>
      <c r="I32" s="194" t="s">
        <v>306</v>
      </c>
      <c r="J32" s="116"/>
      <c r="K32" s="100">
        <v>1</v>
      </c>
    </row>
    <row r="33" spans="1:15" s="28" customFormat="1" ht="101.25" customHeight="1" x14ac:dyDescent="0.2">
      <c r="A33" s="184"/>
      <c r="B33" s="184"/>
      <c r="C33" s="184"/>
      <c r="D33" s="184"/>
      <c r="E33" s="190" t="s">
        <v>214</v>
      </c>
      <c r="F33" s="190" t="s">
        <v>215</v>
      </c>
      <c r="G33" s="190" t="s">
        <v>287</v>
      </c>
      <c r="H33" s="190" t="s">
        <v>216</v>
      </c>
      <c r="I33" s="194" t="s">
        <v>430</v>
      </c>
      <c r="J33" s="116"/>
      <c r="K33" s="100">
        <v>1</v>
      </c>
    </row>
    <row r="34" spans="1:15" s="28" customFormat="1" ht="63" x14ac:dyDescent="0.2">
      <c r="A34" s="184"/>
      <c r="B34" s="184"/>
      <c r="C34" s="184"/>
      <c r="D34" s="184"/>
      <c r="E34" s="190" t="s">
        <v>217</v>
      </c>
      <c r="F34" s="190" t="s">
        <v>218</v>
      </c>
      <c r="G34" s="190" t="s">
        <v>287</v>
      </c>
      <c r="H34" s="190" t="s">
        <v>210</v>
      </c>
      <c r="I34" s="194" t="s">
        <v>305</v>
      </c>
      <c r="J34" s="116"/>
      <c r="K34" s="100">
        <v>1</v>
      </c>
    </row>
    <row r="35" spans="1:15" s="28" customFormat="1" ht="52.5" x14ac:dyDescent="0.2">
      <c r="A35" s="187" t="s">
        <v>132</v>
      </c>
      <c r="B35" s="187" t="s">
        <v>123</v>
      </c>
      <c r="C35" s="187" t="s">
        <v>86</v>
      </c>
      <c r="D35" s="187" t="s">
        <v>219</v>
      </c>
      <c r="E35" s="190" t="s">
        <v>220</v>
      </c>
      <c r="F35" s="184"/>
      <c r="G35" s="190" t="s">
        <v>339</v>
      </c>
      <c r="H35" s="169" t="s">
        <v>340</v>
      </c>
      <c r="I35" s="181"/>
      <c r="J35" s="116"/>
      <c r="K35" s="100">
        <v>1</v>
      </c>
    </row>
    <row r="36" spans="1:15" s="28" customFormat="1" ht="42" x14ac:dyDescent="0.2">
      <c r="A36" s="187"/>
      <c r="B36" s="187"/>
      <c r="C36" s="187"/>
      <c r="D36" s="187"/>
      <c r="E36" s="190" t="s">
        <v>221</v>
      </c>
      <c r="F36" s="190" t="s">
        <v>222</v>
      </c>
      <c r="G36" s="190" t="s">
        <v>287</v>
      </c>
      <c r="H36" s="169" t="s">
        <v>315</v>
      </c>
      <c r="I36" s="181" t="s">
        <v>315</v>
      </c>
      <c r="J36" s="116"/>
      <c r="K36" s="100">
        <v>1</v>
      </c>
    </row>
    <row r="37" spans="1:15" s="28" customFormat="1" ht="93.75" customHeight="1" x14ac:dyDescent="0.2">
      <c r="A37" s="187"/>
      <c r="B37" s="187"/>
      <c r="C37" s="187"/>
      <c r="D37" s="187"/>
      <c r="E37" s="190" t="s">
        <v>223</v>
      </c>
      <c r="F37" s="190" t="s">
        <v>224</v>
      </c>
      <c r="G37" s="190" t="s">
        <v>287</v>
      </c>
      <c r="H37" s="190" t="s">
        <v>225</v>
      </c>
      <c r="I37" s="194" t="s">
        <v>444</v>
      </c>
      <c r="J37" s="116"/>
      <c r="K37" s="100">
        <v>1</v>
      </c>
    </row>
    <row r="38" spans="1:15" s="28" customFormat="1" ht="49.7" customHeight="1" x14ac:dyDescent="0.2">
      <c r="A38" s="187"/>
      <c r="B38" s="187"/>
      <c r="C38" s="187"/>
      <c r="D38" s="187"/>
      <c r="E38" s="190" t="s">
        <v>226</v>
      </c>
      <c r="F38" s="190" t="s">
        <v>224</v>
      </c>
      <c r="G38" s="190" t="s">
        <v>287</v>
      </c>
      <c r="H38" s="190" t="s">
        <v>227</v>
      </c>
      <c r="I38" s="169" t="s">
        <v>341</v>
      </c>
      <c r="J38" s="116"/>
      <c r="K38" s="100">
        <v>1</v>
      </c>
    </row>
    <row r="39" spans="1:15" s="28" customFormat="1" ht="47.25" customHeight="1" x14ac:dyDescent="0.2">
      <c r="A39" s="184"/>
      <c r="B39" s="184"/>
      <c r="C39" s="184"/>
      <c r="D39" s="184"/>
      <c r="E39" s="190" t="s">
        <v>228</v>
      </c>
      <c r="F39" s="190" t="s">
        <v>224</v>
      </c>
      <c r="G39" s="190" t="s">
        <v>287</v>
      </c>
      <c r="H39" s="190" t="s">
        <v>227</v>
      </c>
      <c r="I39" s="169" t="s">
        <v>341</v>
      </c>
      <c r="J39" s="116"/>
      <c r="K39" s="100">
        <v>1</v>
      </c>
    </row>
    <row r="40" spans="1:15" s="28" customFormat="1" ht="73.5" x14ac:dyDescent="0.2">
      <c r="A40" s="187" t="s">
        <v>132</v>
      </c>
      <c r="B40" s="187" t="s">
        <v>123</v>
      </c>
      <c r="C40" s="187" t="s">
        <v>86</v>
      </c>
      <c r="D40" s="187" t="s">
        <v>229</v>
      </c>
      <c r="E40" s="190" t="s">
        <v>230</v>
      </c>
      <c r="F40" s="190" t="s">
        <v>187</v>
      </c>
      <c r="G40" s="190" t="s">
        <v>287</v>
      </c>
      <c r="H40" s="190" t="s">
        <v>240</v>
      </c>
      <c r="I40" s="114" t="s">
        <v>307</v>
      </c>
      <c r="J40" s="259" t="s">
        <v>304</v>
      </c>
      <c r="K40" s="100">
        <v>0</v>
      </c>
    </row>
    <row r="41" spans="1:15" s="28" customFormat="1" ht="42" customHeight="1" x14ac:dyDescent="0.2">
      <c r="A41" s="184"/>
      <c r="B41" s="184"/>
      <c r="C41" s="184"/>
      <c r="D41" s="184"/>
      <c r="E41" s="190" t="s">
        <v>231</v>
      </c>
      <c r="F41" s="190" t="s">
        <v>189</v>
      </c>
      <c r="G41" s="190" t="s">
        <v>287</v>
      </c>
      <c r="H41" s="190" t="s">
        <v>232</v>
      </c>
      <c r="I41" s="199" t="s">
        <v>342</v>
      </c>
      <c r="J41" s="116"/>
      <c r="K41" s="100">
        <v>0</v>
      </c>
    </row>
    <row r="42" spans="1:15" s="28" customFormat="1" ht="84" x14ac:dyDescent="0.2">
      <c r="A42" s="187" t="s">
        <v>132</v>
      </c>
      <c r="B42" s="187" t="s">
        <v>123</v>
      </c>
      <c r="C42" s="187" t="s">
        <v>86</v>
      </c>
      <c r="D42" s="187" t="s">
        <v>233</v>
      </c>
      <c r="E42" s="190" t="s">
        <v>234</v>
      </c>
      <c r="F42" s="190" t="s">
        <v>169</v>
      </c>
      <c r="G42" s="190" t="s">
        <v>287</v>
      </c>
      <c r="H42" s="190" t="s">
        <v>235</v>
      </c>
      <c r="I42" s="199" t="s">
        <v>329</v>
      </c>
      <c r="J42" s="116"/>
      <c r="K42" s="100">
        <v>1</v>
      </c>
    </row>
    <row r="43" spans="1:15" s="28" customFormat="1" ht="105" x14ac:dyDescent="0.2">
      <c r="A43" s="187" t="s">
        <v>132</v>
      </c>
      <c r="B43" s="187" t="s">
        <v>123</v>
      </c>
      <c r="C43" s="187" t="s">
        <v>87</v>
      </c>
      <c r="D43" s="187"/>
      <c r="E43" s="190" t="s">
        <v>236</v>
      </c>
      <c r="F43" s="190" t="s">
        <v>222</v>
      </c>
      <c r="G43" s="190" t="s">
        <v>287</v>
      </c>
      <c r="H43" s="190" t="s">
        <v>241</v>
      </c>
      <c r="I43" s="199" t="s">
        <v>431</v>
      </c>
      <c r="J43" s="116"/>
      <c r="K43" s="100">
        <v>1</v>
      </c>
    </row>
    <row r="44" spans="1:15" s="28" customFormat="1" ht="12.2" customHeight="1" x14ac:dyDescent="0.2">
      <c r="A44" s="107" t="s">
        <v>132</v>
      </c>
      <c r="B44" s="107" t="s">
        <v>122</v>
      </c>
      <c r="C44" s="107"/>
      <c r="D44" s="107"/>
      <c r="E44" s="383" t="s">
        <v>135</v>
      </c>
      <c r="F44" s="384"/>
      <c r="G44" s="384"/>
      <c r="H44" s="384"/>
      <c r="I44" s="385"/>
      <c r="J44" s="116"/>
      <c r="K44" s="101">
        <f>(K48+K74+K98)/3</f>
        <v>0.83333333333333337</v>
      </c>
      <c r="L44" s="30"/>
      <c r="M44" s="30"/>
      <c r="N44" s="30"/>
      <c r="O44" s="30"/>
    </row>
    <row r="45" spans="1:15" s="28" customFormat="1" ht="120" customHeight="1" x14ac:dyDescent="0.2">
      <c r="A45" s="107" t="s">
        <v>132</v>
      </c>
      <c r="B45" s="107" t="s">
        <v>122</v>
      </c>
      <c r="C45" s="107" t="s">
        <v>86</v>
      </c>
      <c r="D45" s="107"/>
      <c r="E45" s="263" t="s">
        <v>410</v>
      </c>
      <c r="F45" s="194" t="s">
        <v>411</v>
      </c>
      <c r="G45" s="190" t="s">
        <v>287</v>
      </c>
      <c r="H45" s="194" t="s">
        <v>412</v>
      </c>
      <c r="I45" s="264" t="s">
        <v>445</v>
      </c>
      <c r="J45" s="116"/>
      <c r="K45" s="101">
        <v>1</v>
      </c>
      <c r="L45" s="30"/>
      <c r="M45" s="30"/>
      <c r="N45" s="30"/>
      <c r="O45" s="30"/>
    </row>
    <row r="46" spans="1:15" s="28" customFormat="1" ht="71.25" customHeight="1" x14ac:dyDescent="0.2">
      <c r="A46" s="261" t="s">
        <v>132</v>
      </c>
      <c r="B46" s="261" t="s">
        <v>122</v>
      </c>
      <c r="C46" s="261" t="s">
        <v>86</v>
      </c>
      <c r="D46" s="261" t="s">
        <v>123</v>
      </c>
      <c r="E46" s="265" t="s">
        <v>405</v>
      </c>
      <c r="F46" s="184" t="s">
        <v>406</v>
      </c>
      <c r="G46" s="190" t="s">
        <v>287</v>
      </c>
      <c r="H46" s="184" t="s">
        <v>413</v>
      </c>
      <c r="I46" s="266" t="s">
        <v>446</v>
      </c>
      <c r="J46" s="262"/>
      <c r="K46" s="202">
        <v>1</v>
      </c>
      <c r="L46" s="30"/>
      <c r="M46" s="30"/>
      <c r="N46" s="30"/>
      <c r="O46" s="30"/>
    </row>
    <row r="47" spans="1:15" s="28" customFormat="1" ht="45.75" customHeight="1" x14ac:dyDescent="0.2">
      <c r="A47" s="107" t="s">
        <v>132</v>
      </c>
      <c r="B47" s="107" t="s">
        <v>122</v>
      </c>
      <c r="C47" s="107" t="s">
        <v>86</v>
      </c>
      <c r="D47" s="107" t="s">
        <v>122</v>
      </c>
      <c r="E47" s="265" t="s">
        <v>407</v>
      </c>
      <c r="F47" s="224" t="s">
        <v>408</v>
      </c>
      <c r="G47" s="190" t="s">
        <v>287</v>
      </c>
      <c r="H47" s="267" t="s">
        <v>409</v>
      </c>
      <c r="I47" s="266" t="s">
        <v>350</v>
      </c>
      <c r="J47" s="266" t="s">
        <v>414</v>
      </c>
      <c r="K47" s="202">
        <v>0</v>
      </c>
      <c r="L47" s="30"/>
      <c r="M47" s="30"/>
      <c r="N47" s="30"/>
      <c r="O47" s="30"/>
    </row>
    <row r="48" spans="1:15" s="28" customFormat="1" ht="38.25" customHeight="1" x14ac:dyDescent="0.2">
      <c r="A48" s="386" t="s">
        <v>132</v>
      </c>
      <c r="B48" s="386" t="s">
        <v>122</v>
      </c>
      <c r="C48" s="357" t="s">
        <v>87</v>
      </c>
      <c r="D48" s="357"/>
      <c r="E48" s="361" t="s">
        <v>323</v>
      </c>
      <c r="F48" s="184" t="s">
        <v>16</v>
      </c>
      <c r="G48" s="351" t="s">
        <v>287</v>
      </c>
      <c r="H48" s="368"/>
      <c r="I48" s="351"/>
      <c r="J48" s="334"/>
      <c r="K48" s="407">
        <v>0.8</v>
      </c>
      <c r="L48" s="30"/>
      <c r="M48" s="30"/>
      <c r="N48" s="30"/>
      <c r="O48" s="30"/>
    </row>
    <row r="49" spans="1:15" s="28" customFormat="1" ht="12.2" customHeight="1" x14ac:dyDescent="0.2">
      <c r="A49" s="387"/>
      <c r="B49" s="387"/>
      <c r="C49" s="363"/>
      <c r="D49" s="363"/>
      <c r="E49" s="374"/>
      <c r="F49" s="184" t="s">
        <v>17</v>
      </c>
      <c r="G49" s="353"/>
      <c r="H49" s="369"/>
      <c r="I49" s="353"/>
      <c r="J49" s="336"/>
      <c r="K49" s="407"/>
      <c r="L49" s="30"/>
      <c r="M49" s="30"/>
      <c r="N49" s="30"/>
      <c r="O49" s="30"/>
    </row>
    <row r="50" spans="1:15" s="28" customFormat="1" ht="35.25" customHeight="1" x14ac:dyDescent="0.2">
      <c r="A50" s="388"/>
      <c r="B50" s="388"/>
      <c r="C50" s="358"/>
      <c r="D50" s="358"/>
      <c r="E50" s="362"/>
      <c r="F50" s="184" t="s">
        <v>18</v>
      </c>
      <c r="G50" s="352"/>
      <c r="H50" s="370"/>
      <c r="I50" s="352"/>
      <c r="J50" s="335"/>
      <c r="K50" s="407"/>
      <c r="L50" s="30"/>
      <c r="M50" s="30"/>
      <c r="N50" s="30"/>
      <c r="O50" s="30"/>
    </row>
    <row r="51" spans="1:15" s="28" customFormat="1" ht="23.25" customHeight="1" x14ac:dyDescent="0.2">
      <c r="A51" s="386" t="s">
        <v>132</v>
      </c>
      <c r="B51" s="386" t="s">
        <v>122</v>
      </c>
      <c r="C51" s="357" t="s">
        <v>87</v>
      </c>
      <c r="D51" s="359">
        <v>1</v>
      </c>
      <c r="E51" s="351" t="s">
        <v>19</v>
      </c>
      <c r="F51" s="184" t="s">
        <v>20</v>
      </c>
      <c r="G51" s="351" t="s">
        <v>287</v>
      </c>
      <c r="H51" s="351" t="s">
        <v>22</v>
      </c>
      <c r="I51" s="354" t="s">
        <v>447</v>
      </c>
      <c r="J51" s="341"/>
      <c r="K51" s="100">
        <v>1</v>
      </c>
      <c r="L51" s="30"/>
      <c r="M51" s="30"/>
      <c r="N51" s="30"/>
      <c r="O51" s="30"/>
    </row>
    <row r="52" spans="1:15" s="28" customFormat="1" ht="26.25" customHeight="1" x14ac:dyDescent="0.2">
      <c r="A52" s="388"/>
      <c r="B52" s="388"/>
      <c r="C52" s="358"/>
      <c r="D52" s="360"/>
      <c r="E52" s="352"/>
      <c r="F52" s="184" t="s">
        <v>21</v>
      </c>
      <c r="G52" s="352"/>
      <c r="H52" s="352"/>
      <c r="I52" s="355"/>
      <c r="J52" s="342"/>
      <c r="K52" s="100"/>
      <c r="L52" s="30"/>
      <c r="M52" s="30"/>
      <c r="N52" s="30"/>
      <c r="O52" s="30"/>
    </row>
    <row r="53" spans="1:15" s="28" customFormat="1" ht="24.75" customHeight="1" x14ac:dyDescent="0.2">
      <c r="A53" s="386" t="s">
        <v>132</v>
      </c>
      <c r="B53" s="386" t="s">
        <v>122</v>
      </c>
      <c r="C53" s="357" t="s">
        <v>87</v>
      </c>
      <c r="D53" s="359">
        <v>3</v>
      </c>
      <c r="E53" s="351" t="s">
        <v>23</v>
      </c>
      <c r="F53" s="184" t="s">
        <v>20</v>
      </c>
      <c r="G53" s="351" t="s">
        <v>287</v>
      </c>
      <c r="H53" s="351" t="s">
        <v>22</v>
      </c>
      <c r="I53" s="354" t="s">
        <v>349</v>
      </c>
      <c r="J53" s="341"/>
      <c r="K53" s="100">
        <v>1</v>
      </c>
      <c r="L53" s="30"/>
      <c r="M53" s="30"/>
      <c r="N53" s="30"/>
      <c r="O53" s="30"/>
    </row>
    <row r="54" spans="1:15" s="28" customFormat="1" ht="25.5" customHeight="1" x14ac:dyDescent="0.2">
      <c r="A54" s="388"/>
      <c r="B54" s="388"/>
      <c r="C54" s="358"/>
      <c r="D54" s="360"/>
      <c r="E54" s="352"/>
      <c r="F54" s="184" t="s">
        <v>21</v>
      </c>
      <c r="G54" s="352"/>
      <c r="H54" s="352"/>
      <c r="I54" s="355"/>
      <c r="J54" s="342"/>
      <c r="K54" s="100"/>
      <c r="L54" s="30"/>
      <c r="M54" s="30"/>
      <c r="N54" s="30"/>
      <c r="O54" s="30"/>
    </row>
    <row r="55" spans="1:15" s="28" customFormat="1" ht="26.45" customHeight="1" x14ac:dyDescent="0.2">
      <c r="A55" s="386" t="s">
        <v>132</v>
      </c>
      <c r="B55" s="386" t="s">
        <v>122</v>
      </c>
      <c r="C55" s="357" t="s">
        <v>87</v>
      </c>
      <c r="D55" s="359">
        <v>4</v>
      </c>
      <c r="E55" s="375" t="s">
        <v>24</v>
      </c>
      <c r="F55" s="184" t="s">
        <v>25</v>
      </c>
      <c r="G55" s="351" t="s">
        <v>287</v>
      </c>
      <c r="H55" s="351" t="s">
        <v>22</v>
      </c>
      <c r="I55" s="354" t="s">
        <v>320</v>
      </c>
      <c r="J55" s="339" t="s">
        <v>343</v>
      </c>
      <c r="K55" s="100">
        <v>0</v>
      </c>
      <c r="L55" s="30"/>
      <c r="M55" s="30"/>
      <c r="N55" s="30"/>
      <c r="O55" s="30"/>
    </row>
    <row r="56" spans="1:15" s="28" customFormat="1" ht="24.75" customHeight="1" x14ac:dyDescent="0.2">
      <c r="A56" s="388"/>
      <c r="B56" s="388"/>
      <c r="C56" s="358"/>
      <c r="D56" s="360"/>
      <c r="E56" s="376"/>
      <c r="F56" s="184" t="s">
        <v>21</v>
      </c>
      <c r="G56" s="352"/>
      <c r="H56" s="352"/>
      <c r="I56" s="355"/>
      <c r="J56" s="340"/>
      <c r="K56" s="100"/>
      <c r="L56" s="30"/>
      <c r="M56" s="30"/>
      <c r="N56" s="30"/>
      <c r="O56" s="30"/>
    </row>
    <row r="57" spans="1:15" s="28" customFormat="1" ht="12.2" customHeight="1" x14ac:dyDescent="0.2">
      <c r="A57" s="386" t="s">
        <v>132</v>
      </c>
      <c r="B57" s="386" t="s">
        <v>122</v>
      </c>
      <c r="C57" s="357" t="s">
        <v>87</v>
      </c>
      <c r="D57" s="359">
        <v>5</v>
      </c>
      <c r="E57" s="375" t="s">
        <v>69</v>
      </c>
      <c r="F57" s="184" t="s">
        <v>17</v>
      </c>
      <c r="G57" s="351" t="s">
        <v>287</v>
      </c>
      <c r="H57" s="351" t="s">
        <v>27</v>
      </c>
      <c r="I57" s="354" t="s">
        <v>449</v>
      </c>
      <c r="J57" s="334"/>
      <c r="K57" s="401">
        <v>1</v>
      </c>
      <c r="L57" s="30"/>
      <c r="M57" s="30"/>
      <c r="N57" s="30"/>
      <c r="O57" s="30"/>
    </row>
    <row r="58" spans="1:15" s="28" customFormat="1" ht="38.25" customHeight="1" x14ac:dyDescent="0.2">
      <c r="A58" s="388"/>
      <c r="B58" s="388"/>
      <c r="C58" s="358"/>
      <c r="D58" s="360"/>
      <c r="E58" s="376"/>
      <c r="F58" s="184" t="s">
        <v>21</v>
      </c>
      <c r="G58" s="352"/>
      <c r="H58" s="352"/>
      <c r="I58" s="355"/>
      <c r="J58" s="335"/>
      <c r="K58" s="401"/>
      <c r="L58" s="30"/>
      <c r="M58" s="30"/>
      <c r="N58" s="30"/>
      <c r="O58" s="30"/>
    </row>
    <row r="59" spans="1:15" s="28" customFormat="1" ht="12.2" customHeight="1" x14ac:dyDescent="0.2">
      <c r="A59" s="386" t="s">
        <v>132</v>
      </c>
      <c r="B59" s="386" t="s">
        <v>122</v>
      </c>
      <c r="C59" s="357" t="s">
        <v>87</v>
      </c>
      <c r="D59" s="359">
        <v>6</v>
      </c>
      <c r="E59" s="351" t="s">
        <v>29</v>
      </c>
      <c r="F59" s="184" t="s">
        <v>28</v>
      </c>
      <c r="G59" s="351" t="s">
        <v>287</v>
      </c>
      <c r="H59" s="351" t="s">
        <v>30</v>
      </c>
      <c r="I59" s="354" t="s">
        <v>448</v>
      </c>
      <c r="J59" s="334"/>
      <c r="K59" s="402">
        <v>1</v>
      </c>
      <c r="L59" s="30"/>
      <c r="M59" s="30"/>
      <c r="N59" s="30"/>
      <c r="O59" s="30"/>
    </row>
    <row r="60" spans="1:15" s="28" customFormat="1" ht="31.7" customHeight="1" x14ac:dyDescent="0.2">
      <c r="A60" s="388"/>
      <c r="B60" s="388"/>
      <c r="C60" s="358"/>
      <c r="D60" s="360"/>
      <c r="E60" s="352"/>
      <c r="F60" s="184" t="s">
        <v>21</v>
      </c>
      <c r="G60" s="352"/>
      <c r="H60" s="352"/>
      <c r="I60" s="355"/>
      <c r="J60" s="335"/>
      <c r="K60" s="402"/>
      <c r="L60" s="30"/>
      <c r="M60" s="30"/>
      <c r="N60" s="30"/>
      <c r="O60" s="30"/>
    </row>
    <row r="61" spans="1:15" s="28" customFormat="1" ht="12.2" customHeight="1" x14ac:dyDescent="0.2">
      <c r="A61" s="386" t="s">
        <v>132</v>
      </c>
      <c r="B61" s="386" t="s">
        <v>122</v>
      </c>
      <c r="C61" s="357" t="s">
        <v>87</v>
      </c>
      <c r="D61" s="359">
        <v>7</v>
      </c>
      <c r="E61" s="351" t="s">
        <v>415</v>
      </c>
      <c r="F61" s="339" t="s">
        <v>416</v>
      </c>
      <c r="G61" s="351" t="s">
        <v>287</v>
      </c>
      <c r="H61" s="351" t="s">
        <v>27</v>
      </c>
      <c r="I61" s="354" t="s">
        <v>417</v>
      </c>
      <c r="J61" s="334"/>
      <c r="K61" s="401">
        <v>1</v>
      </c>
      <c r="L61" s="30"/>
      <c r="M61" s="30"/>
      <c r="N61" s="30"/>
      <c r="O61" s="30"/>
    </row>
    <row r="62" spans="1:15" s="28" customFormat="1" ht="12.2" customHeight="1" x14ac:dyDescent="0.2">
      <c r="A62" s="387"/>
      <c r="B62" s="387"/>
      <c r="C62" s="363"/>
      <c r="D62" s="364"/>
      <c r="E62" s="353"/>
      <c r="F62" s="389"/>
      <c r="G62" s="353"/>
      <c r="H62" s="353"/>
      <c r="I62" s="356"/>
      <c r="J62" s="336"/>
      <c r="K62" s="401"/>
      <c r="L62" s="30"/>
      <c r="M62" s="30"/>
      <c r="N62" s="30"/>
      <c r="O62" s="30"/>
    </row>
    <row r="63" spans="1:15" s="28" customFormat="1" ht="12.2" customHeight="1" x14ac:dyDescent="0.2">
      <c r="A63" s="387"/>
      <c r="B63" s="387"/>
      <c r="C63" s="363"/>
      <c r="D63" s="364"/>
      <c r="E63" s="353"/>
      <c r="F63" s="389"/>
      <c r="G63" s="353"/>
      <c r="H63" s="353"/>
      <c r="I63" s="356"/>
      <c r="J63" s="336"/>
      <c r="K63" s="401"/>
      <c r="L63" s="30"/>
      <c r="M63" s="30"/>
      <c r="N63" s="30"/>
      <c r="O63" s="30"/>
    </row>
    <row r="64" spans="1:15" s="28" customFormat="1" ht="12.75" customHeight="1" x14ac:dyDescent="0.2">
      <c r="A64" s="388"/>
      <c r="B64" s="388"/>
      <c r="C64" s="358"/>
      <c r="D64" s="360"/>
      <c r="E64" s="352"/>
      <c r="F64" s="340"/>
      <c r="G64" s="352"/>
      <c r="H64" s="352"/>
      <c r="I64" s="355"/>
      <c r="J64" s="335"/>
      <c r="K64" s="401"/>
      <c r="L64" s="30"/>
      <c r="M64" s="30"/>
      <c r="N64" s="30"/>
      <c r="O64" s="30"/>
    </row>
    <row r="65" spans="1:15" s="28" customFormat="1" ht="12.2" customHeight="1" x14ac:dyDescent="0.2">
      <c r="A65" s="386" t="s">
        <v>132</v>
      </c>
      <c r="B65" s="386" t="s">
        <v>122</v>
      </c>
      <c r="C65" s="357" t="s">
        <v>87</v>
      </c>
      <c r="D65" s="359">
        <v>8</v>
      </c>
      <c r="E65" s="351" t="s">
        <v>33</v>
      </c>
      <c r="F65" s="191" t="s">
        <v>31</v>
      </c>
      <c r="G65" s="351" t="s">
        <v>287</v>
      </c>
      <c r="H65" s="351" t="s">
        <v>27</v>
      </c>
      <c r="I65" s="354" t="s">
        <v>344</v>
      </c>
      <c r="J65" s="334"/>
      <c r="K65" s="401">
        <v>1</v>
      </c>
      <c r="L65" s="30"/>
      <c r="M65" s="30"/>
      <c r="N65" s="30"/>
      <c r="O65" s="30"/>
    </row>
    <row r="66" spans="1:15" s="28" customFormat="1" ht="12.2" customHeight="1" x14ac:dyDescent="0.2">
      <c r="A66" s="387"/>
      <c r="B66" s="387"/>
      <c r="C66" s="363"/>
      <c r="D66" s="364"/>
      <c r="E66" s="353"/>
      <c r="F66" s="117" t="s">
        <v>17</v>
      </c>
      <c r="G66" s="353"/>
      <c r="H66" s="353"/>
      <c r="I66" s="356"/>
      <c r="J66" s="336"/>
      <c r="K66" s="401"/>
      <c r="L66" s="30"/>
      <c r="M66" s="30"/>
      <c r="N66" s="30"/>
      <c r="O66" s="30"/>
    </row>
    <row r="67" spans="1:15" s="28" customFormat="1" ht="15.75" customHeight="1" x14ac:dyDescent="0.2">
      <c r="A67" s="388"/>
      <c r="B67" s="388"/>
      <c r="C67" s="358"/>
      <c r="D67" s="360"/>
      <c r="E67" s="352"/>
      <c r="F67" s="192" t="s">
        <v>32</v>
      </c>
      <c r="G67" s="352"/>
      <c r="H67" s="352"/>
      <c r="I67" s="355"/>
      <c r="J67" s="335"/>
      <c r="K67" s="401"/>
      <c r="L67" s="30"/>
      <c r="M67" s="30"/>
      <c r="N67" s="30"/>
      <c r="O67" s="30"/>
    </row>
    <row r="68" spans="1:15" s="28" customFormat="1" ht="53.25" customHeight="1" x14ac:dyDescent="0.2">
      <c r="A68" s="198" t="s">
        <v>132</v>
      </c>
      <c r="B68" s="198" t="s">
        <v>122</v>
      </c>
      <c r="C68" s="187" t="s">
        <v>243</v>
      </c>
      <c r="D68" s="189"/>
      <c r="E68" s="268" t="s">
        <v>418</v>
      </c>
      <c r="F68" s="194" t="s">
        <v>419</v>
      </c>
      <c r="G68" s="211"/>
      <c r="H68" s="211"/>
      <c r="I68" s="206"/>
      <c r="J68" s="213"/>
      <c r="K68" s="100">
        <v>1</v>
      </c>
      <c r="L68" s="30"/>
      <c r="M68" s="30"/>
      <c r="N68" s="30"/>
      <c r="O68" s="30"/>
    </row>
    <row r="69" spans="1:15" s="28" customFormat="1" ht="55.5" customHeight="1" x14ac:dyDescent="0.2">
      <c r="A69" s="204" t="s">
        <v>132</v>
      </c>
      <c r="B69" s="204" t="s">
        <v>122</v>
      </c>
      <c r="C69" s="208" t="s">
        <v>243</v>
      </c>
      <c r="D69" s="207">
        <v>1</v>
      </c>
      <c r="E69" s="269" t="s">
        <v>420</v>
      </c>
      <c r="F69" s="211" t="s">
        <v>421</v>
      </c>
      <c r="G69" s="184" t="s">
        <v>287</v>
      </c>
      <c r="H69" s="209" t="s">
        <v>422</v>
      </c>
      <c r="I69" s="183" t="s">
        <v>472</v>
      </c>
      <c r="J69" s="270"/>
      <c r="K69" s="100">
        <v>1</v>
      </c>
      <c r="L69" s="30"/>
      <c r="M69" s="30"/>
      <c r="N69" s="30"/>
      <c r="O69" s="30"/>
    </row>
    <row r="70" spans="1:15" s="28" customFormat="1" ht="23.25" customHeight="1" x14ac:dyDescent="0.2">
      <c r="A70" s="386" t="s">
        <v>132</v>
      </c>
      <c r="B70" s="386" t="s">
        <v>122</v>
      </c>
      <c r="C70" s="357" t="s">
        <v>243</v>
      </c>
      <c r="D70" s="359">
        <v>2</v>
      </c>
      <c r="E70" s="404" t="s">
        <v>423</v>
      </c>
      <c r="F70" s="392" t="s">
        <v>60</v>
      </c>
      <c r="G70" s="404" t="s">
        <v>287</v>
      </c>
      <c r="H70" s="404" t="s">
        <v>424</v>
      </c>
      <c r="I70" s="354"/>
      <c r="J70" s="334"/>
      <c r="K70" s="401">
        <v>1</v>
      </c>
      <c r="L70" s="30"/>
      <c r="M70" s="30"/>
      <c r="N70" s="30"/>
      <c r="O70" s="30"/>
    </row>
    <row r="71" spans="1:15" s="28" customFormat="1" ht="12.2" customHeight="1" x14ac:dyDescent="0.2">
      <c r="A71" s="387"/>
      <c r="B71" s="387"/>
      <c r="C71" s="363"/>
      <c r="D71" s="364"/>
      <c r="E71" s="405"/>
      <c r="F71" s="393"/>
      <c r="G71" s="405"/>
      <c r="H71" s="405"/>
      <c r="I71" s="356"/>
      <c r="J71" s="336"/>
      <c r="K71" s="401"/>
      <c r="L71" s="30"/>
      <c r="M71" s="30"/>
      <c r="N71" s="30"/>
      <c r="O71" s="30"/>
    </row>
    <row r="72" spans="1:15" s="28" customFormat="1" ht="18" customHeight="1" x14ac:dyDescent="0.2">
      <c r="A72" s="388"/>
      <c r="B72" s="388"/>
      <c r="C72" s="358"/>
      <c r="D72" s="360"/>
      <c r="E72" s="406"/>
      <c r="F72" s="394"/>
      <c r="G72" s="406"/>
      <c r="H72" s="406"/>
      <c r="I72" s="355"/>
      <c r="J72" s="335"/>
      <c r="K72" s="401"/>
      <c r="L72" s="30"/>
      <c r="M72" s="30"/>
      <c r="N72" s="30"/>
      <c r="O72" s="30"/>
    </row>
    <row r="73" spans="1:15" s="28" customFormat="1" ht="25.5" customHeight="1" x14ac:dyDescent="0.2">
      <c r="A73" s="204" t="s">
        <v>132</v>
      </c>
      <c r="B73" s="204" t="s">
        <v>122</v>
      </c>
      <c r="C73" s="208" t="s">
        <v>243</v>
      </c>
      <c r="D73" s="207">
        <v>3</v>
      </c>
      <c r="E73" s="210" t="s">
        <v>68</v>
      </c>
      <c r="F73" s="240" t="s">
        <v>60</v>
      </c>
      <c r="G73" s="205" t="s">
        <v>287</v>
      </c>
      <c r="H73" s="210" t="s">
        <v>135</v>
      </c>
      <c r="I73" s="206" t="s">
        <v>473</v>
      </c>
      <c r="J73" s="213"/>
      <c r="K73" s="100">
        <v>1</v>
      </c>
      <c r="L73" s="30"/>
      <c r="M73" s="30"/>
      <c r="N73" s="30"/>
      <c r="O73" s="30"/>
    </row>
    <row r="74" spans="1:15" s="28" customFormat="1" ht="25.5" customHeight="1" x14ac:dyDescent="0.2">
      <c r="A74" s="386" t="s">
        <v>132</v>
      </c>
      <c r="B74" s="386" t="s">
        <v>122</v>
      </c>
      <c r="C74" s="345" t="s">
        <v>5</v>
      </c>
      <c r="D74" s="347"/>
      <c r="E74" s="361" t="s">
        <v>34</v>
      </c>
      <c r="F74" s="191" t="s">
        <v>35</v>
      </c>
      <c r="G74" s="339" t="s">
        <v>287</v>
      </c>
      <c r="H74" s="339"/>
      <c r="I74" s="345"/>
      <c r="J74" s="334"/>
      <c r="K74" s="403">
        <v>1</v>
      </c>
      <c r="L74" s="30"/>
      <c r="M74" s="30"/>
      <c r="N74" s="30"/>
      <c r="O74" s="30"/>
    </row>
    <row r="75" spans="1:15" s="28" customFormat="1" ht="12.2" customHeight="1" x14ac:dyDescent="0.2">
      <c r="A75" s="388"/>
      <c r="B75" s="388"/>
      <c r="C75" s="346"/>
      <c r="D75" s="348"/>
      <c r="E75" s="362"/>
      <c r="F75" s="192" t="s">
        <v>17</v>
      </c>
      <c r="G75" s="340"/>
      <c r="H75" s="340"/>
      <c r="I75" s="346"/>
      <c r="J75" s="335"/>
      <c r="K75" s="403"/>
      <c r="L75" s="30"/>
      <c r="M75" s="30"/>
      <c r="N75" s="30"/>
      <c r="O75" s="30"/>
    </row>
    <row r="76" spans="1:15" s="28" customFormat="1" ht="12.2" customHeight="1" x14ac:dyDescent="0.2">
      <c r="A76" s="386" t="s">
        <v>132</v>
      </c>
      <c r="B76" s="386" t="s">
        <v>122</v>
      </c>
      <c r="C76" s="357" t="s">
        <v>5</v>
      </c>
      <c r="D76" s="359">
        <v>1</v>
      </c>
      <c r="E76" s="390" t="s">
        <v>36</v>
      </c>
      <c r="F76" s="390" t="s">
        <v>37</v>
      </c>
      <c r="G76" s="390" t="s">
        <v>287</v>
      </c>
      <c r="H76" s="371" t="s">
        <v>38</v>
      </c>
      <c r="I76" s="331" t="s">
        <v>466</v>
      </c>
      <c r="J76" s="334"/>
      <c r="K76" s="401">
        <v>1</v>
      </c>
      <c r="L76" s="30"/>
      <c r="M76" s="30"/>
      <c r="N76" s="30"/>
      <c r="O76" s="30"/>
    </row>
    <row r="77" spans="1:15" s="28" customFormat="1" ht="27" customHeight="1" x14ac:dyDescent="0.2">
      <c r="A77" s="388"/>
      <c r="B77" s="388"/>
      <c r="C77" s="358"/>
      <c r="D77" s="360"/>
      <c r="E77" s="391"/>
      <c r="F77" s="391"/>
      <c r="G77" s="391"/>
      <c r="H77" s="373"/>
      <c r="I77" s="333"/>
      <c r="J77" s="335"/>
      <c r="K77" s="401"/>
      <c r="L77" s="30"/>
      <c r="M77" s="30"/>
      <c r="N77" s="30"/>
      <c r="O77" s="30"/>
    </row>
    <row r="78" spans="1:15" s="28" customFormat="1" ht="36" customHeight="1" x14ac:dyDescent="0.2">
      <c r="A78" s="198" t="s">
        <v>132</v>
      </c>
      <c r="B78" s="198" t="s">
        <v>122</v>
      </c>
      <c r="C78" s="187" t="s">
        <v>87</v>
      </c>
      <c r="D78" s="189">
        <v>2</v>
      </c>
      <c r="E78" s="194" t="s">
        <v>330</v>
      </c>
      <c r="F78" s="194" t="s">
        <v>39</v>
      </c>
      <c r="G78" s="194" t="s">
        <v>287</v>
      </c>
      <c r="H78" s="194" t="s">
        <v>40</v>
      </c>
      <c r="I78" s="197" t="s">
        <v>327</v>
      </c>
      <c r="J78" s="116"/>
      <c r="K78" s="100">
        <v>1</v>
      </c>
      <c r="L78" s="30"/>
      <c r="M78" s="30"/>
      <c r="N78" s="30"/>
      <c r="O78" s="30"/>
    </row>
    <row r="79" spans="1:15" s="28" customFormat="1" ht="12.2" customHeight="1" x14ac:dyDescent="0.2">
      <c r="A79" s="386" t="s">
        <v>132</v>
      </c>
      <c r="B79" s="386" t="s">
        <v>122</v>
      </c>
      <c r="C79" s="357" t="s">
        <v>15</v>
      </c>
      <c r="D79" s="359"/>
      <c r="E79" s="395" t="s">
        <v>321</v>
      </c>
      <c r="F79" s="371" t="s">
        <v>41</v>
      </c>
      <c r="G79" s="390" t="s">
        <v>287</v>
      </c>
      <c r="H79" s="390"/>
      <c r="I79" s="399"/>
      <c r="J79" s="334"/>
      <c r="K79" s="271">
        <v>1</v>
      </c>
      <c r="L79" s="30"/>
      <c r="M79" s="30"/>
      <c r="N79" s="30"/>
      <c r="O79" s="30"/>
    </row>
    <row r="80" spans="1:15" s="28" customFormat="1" ht="12.2" customHeight="1" x14ac:dyDescent="0.2">
      <c r="A80" s="387"/>
      <c r="B80" s="387"/>
      <c r="C80" s="363"/>
      <c r="D80" s="364"/>
      <c r="E80" s="396"/>
      <c r="F80" s="372"/>
      <c r="G80" s="398"/>
      <c r="H80" s="398"/>
      <c r="I80" s="332"/>
      <c r="J80" s="336"/>
      <c r="K80" s="271"/>
      <c r="L80" s="30"/>
      <c r="M80" s="30"/>
      <c r="N80" s="30"/>
      <c r="O80" s="30"/>
    </row>
    <row r="81" spans="1:15" s="28" customFormat="1" ht="14.25" customHeight="1" x14ac:dyDescent="0.2">
      <c r="A81" s="388"/>
      <c r="B81" s="388"/>
      <c r="C81" s="358"/>
      <c r="D81" s="360"/>
      <c r="E81" s="397"/>
      <c r="F81" s="373"/>
      <c r="G81" s="391"/>
      <c r="H81" s="391"/>
      <c r="I81" s="333"/>
      <c r="J81" s="335"/>
      <c r="K81" s="271"/>
      <c r="L81" s="30"/>
      <c r="M81" s="30"/>
      <c r="N81" s="30"/>
      <c r="O81" s="30"/>
    </row>
    <row r="82" spans="1:15" s="28" customFormat="1" ht="12.2" customHeight="1" x14ac:dyDescent="0.2">
      <c r="A82" s="386" t="s">
        <v>132</v>
      </c>
      <c r="B82" s="386" t="s">
        <v>122</v>
      </c>
      <c r="C82" s="357" t="s">
        <v>15</v>
      </c>
      <c r="D82" s="359">
        <v>1</v>
      </c>
      <c r="E82" s="390" t="s">
        <v>42</v>
      </c>
      <c r="F82" s="390" t="s">
        <v>43</v>
      </c>
      <c r="G82" s="390" t="s">
        <v>287</v>
      </c>
      <c r="H82" s="390" t="s">
        <v>44</v>
      </c>
      <c r="I82" s="399" t="s">
        <v>467</v>
      </c>
      <c r="J82" s="334"/>
      <c r="K82" s="100"/>
      <c r="L82" s="30"/>
      <c r="M82" s="30"/>
      <c r="N82" s="30"/>
      <c r="O82" s="30"/>
    </row>
    <row r="83" spans="1:15" s="28" customFormat="1" ht="38.25" customHeight="1" x14ac:dyDescent="0.2">
      <c r="A83" s="388"/>
      <c r="B83" s="388"/>
      <c r="C83" s="358"/>
      <c r="D83" s="360"/>
      <c r="E83" s="391"/>
      <c r="F83" s="391"/>
      <c r="G83" s="391"/>
      <c r="H83" s="391"/>
      <c r="I83" s="333"/>
      <c r="J83" s="335"/>
      <c r="K83" s="100">
        <v>1</v>
      </c>
      <c r="L83" s="30"/>
      <c r="M83" s="30"/>
      <c r="N83" s="30"/>
      <c r="O83" s="30"/>
    </row>
    <row r="84" spans="1:15" s="28" customFormat="1" ht="12.2" customHeight="1" x14ac:dyDescent="0.2">
      <c r="A84" s="386" t="s">
        <v>132</v>
      </c>
      <c r="B84" s="386" t="s">
        <v>122</v>
      </c>
      <c r="C84" s="357" t="s">
        <v>15</v>
      </c>
      <c r="D84" s="359">
        <v>2</v>
      </c>
      <c r="E84" s="390" t="s">
        <v>45</v>
      </c>
      <c r="F84" s="390" t="s">
        <v>43</v>
      </c>
      <c r="G84" s="390" t="s">
        <v>287</v>
      </c>
      <c r="H84" s="390" t="s">
        <v>44</v>
      </c>
      <c r="I84" s="331" t="s">
        <v>324</v>
      </c>
      <c r="J84" s="337"/>
      <c r="K84" s="100"/>
      <c r="L84" s="30"/>
      <c r="M84" s="30"/>
      <c r="N84" s="30"/>
      <c r="O84" s="30"/>
    </row>
    <row r="85" spans="1:15" s="28" customFormat="1" ht="24" customHeight="1" x14ac:dyDescent="0.2">
      <c r="A85" s="388"/>
      <c r="B85" s="388"/>
      <c r="C85" s="358"/>
      <c r="D85" s="360"/>
      <c r="E85" s="391"/>
      <c r="F85" s="391"/>
      <c r="G85" s="391"/>
      <c r="H85" s="391"/>
      <c r="I85" s="333"/>
      <c r="J85" s="338"/>
      <c r="K85" s="100">
        <v>1</v>
      </c>
      <c r="L85" s="30"/>
      <c r="M85" s="30"/>
      <c r="N85" s="30"/>
      <c r="O85" s="30"/>
    </row>
    <row r="86" spans="1:15" s="28" customFormat="1" ht="12.2" customHeight="1" x14ac:dyDescent="0.2">
      <c r="A86" s="386" t="s">
        <v>132</v>
      </c>
      <c r="B86" s="386" t="s">
        <v>122</v>
      </c>
      <c r="C86" s="357" t="s">
        <v>15</v>
      </c>
      <c r="D86" s="359">
        <v>3</v>
      </c>
      <c r="E86" s="390" t="s">
        <v>46</v>
      </c>
      <c r="F86" s="390" t="s">
        <v>47</v>
      </c>
      <c r="G86" s="390" t="s">
        <v>287</v>
      </c>
      <c r="H86" s="390" t="s">
        <v>44</v>
      </c>
      <c r="I86" s="331" t="s">
        <v>325</v>
      </c>
      <c r="J86" s="334"/>
      <c r="K86" s="100">
        <v>1</v>
      </c>
      <c r="L86" s="30"/>
      <c r="M86" s="30"/>
      <c r="N86" s="30"/>
      <c r="O86" s="30"/>
    </row>
    <row r="87" spans="1:15" s="28" customFormat="1" ht="24" customHeight="1" x14ac:dyDescent="0.2">
      <c r="A87" s="388"/>
      <c r="B87" s="388"/>
      <c r="C87" s="358"/>
      <c r="D87" s="360"/>
      <c r="E87" s="391"/>
      <c r="F87" s="391"/>
      <c r="G87" s="391"/>
      <c r="H87" s="391"/>
      <c r="I87" s="400"/>
      <c r="J87" s="335"/>
      <c r="K87" s="100"/>
      <c r="L87" s="30"/>
      <c r="M87" s="30"/>
      <c r="N87" s="30"/>
      <c r="O87" s="30"/>
    </row>
    <row r="88" spans="1:15" s="28" customFormat="1" ht="12.2" customHeight="1" x14ac:dyDescent="0.2">
      <c r="A88" s="386" t="s">
        <v>132</v>
      </c>
      <c r="B88" s="386" t="s">
        <v>122</v>
      </c>
      <c r="C88" s="357" t="s">
        <v>15</v>
      </c>
      <c r="D88" s="359">
        <v>4</v>
      </c>
      <c r="E88" s="390" t="s">
        <v>48</v>
      </c>
      <c r="F88" s="390" t="s">
        <v>43</v>
      </c>
      <c r="G88" s="390" t="s">
        <v>287</v>
      </c>
      <c r="H88" s="390" t="s">
        <v>44</v>
      </c>
      <c r="I88" s="331" t="s">
        <v>326</v>
      </c>
      <c r="J88" s="334"/>
      <c r="K88" s="100">
        <v>1</v>
      </c>
      <c r="L88" s="30"/>
      <c r="M88" s="30"/>
      <c r="N88" s="30"/>
      <c r="O88" s="30"/>
    </row>
    <row r="89" spans="1:15" s="28" customFormat="1" ht="76.7" customHeight="1" x14ac:dyDescent="0.2">
      <c r="A89" s="388"/>
      <c r="B89" s="388"/>
      <c r="C89" s="358"/>
      <c r="D89" s="360"/>
      <c r="E89" s="391"/>
      <c r="F89" s="391"/>
      <c r="G89" s="391"/>
      <c r="H89" s="391"/>
      <c r="I89" s="400"/>
      <c r="J89" s="335"/>
      <c r="K89" s="100"/>
      <c r="L89" s="30"/>
      <c r="M89" s="30"/>
      <c r="N89" s="30"/>
      <c r="O89" s="30"/>
    </row>
    <row r="90" spans="1:15" s="28" customFormat="1" ht="12.2" customHeight="1" x14ac:dyDescent="0.2">
      <c r="A90" s="386" t="s">
        <v>132</v>
      </c>
      <c r="B90" s="386" t="s">
        <v>122</v>
      </c>
      <c r="C90" s="357" t="s">
        <v>15</v>
      </c>
      <c r="D90" s="359">
        <v>5</v>
      </c>
      <c r="E90" s="390" t="s">
        <v>49</v>
      </c>
      <c r="F90" s="390" t="s">
        <v>50</v>
      </c>
      <c r="G90" s="390" t="s">
        <v>287</v>
      </c>
      <c r="H90" s="390" t="s">
        <v>44</v>
      </c>
      <c r="I90" s="331" t="s">
        <v>308</v>
      </c>
      <c r="J90" s="337"/>
      <c r="K90" s="100">
        <v>1</v>
      </c>
      <c r="L90" s="30"/>
      <c r="M90" s="30"/>
      <c r="N90" s="30"/>
      <c r="O90" s="30"/>
    </row>
    <row r="91" spans="1:15" s="28" customFormat="1" ht="24.75" customHeight="1" x14ac:dyDescent="0.2">
      <c r="A91" s="388"/>
      <c r="B91" s="388"/>
      <c r="C91" s="358"/>
      <c r="D91" s="360"/>
      <c r="E91" s="391"/>
      <c r="F91" s="391"/>
      <c r="G91" s="391"/>
      <c r="H91" s="391"/>
      <c r="I91" s="400"/>
      <c r="J91" s="338"/>
      <c r="K91" s="100"/>
      <c r="L91" s="30"/>
      <c r="M91" s="30"/>
      <c r="N91" s="30"/>
      <c r="O91" s="30"/>
    </row>
    <row r="92" spans="1:15" s="28" customFormat="1" ht="37.5" customHeight="1" x14ac:dyDescent="0.2">
      <c r="A92" s="198" t="s">
        <v>132</v>
      </c>
      <c r="B92" s="198" t="s">
        <v>122</v>
      </c>
      <c r="C92" s="187" t="s">
        <v>15</v>
      </c>
      <c r="D92" s="189">
        <v>6</v>
      </c>
      <c r="E92" s="194" t="s">
        <v>51</v>
      </c>
      <c r="F92" s="194" t="s">
        <v>52</v>
      </c>
      <c r="G92" s="194" t="s">
        <v>287</v>
      </c>
      <c r="H92" s="194" t="s">
        <v>44</v>
      </c>
      <c r="I92" s="197" t="s">
        <v>308</v>
      </c>
      <c r="J92" s="167"/>
      <c r="K92" s="100">
        <v>1</v>
      </c>
      <c r="L92" s="30"/>
      <c r="M92" s="30"/>
      <c r="N92" s="30"/>
      <c r="O92" s="30"/>
    </row>
    <row r="93" spans="1:15" s="28" customFormat="1" ht="69.75" customHeight="1" x14ac:dyDescent="0.2">
      <c r="A93" s="198" t="s">
        <v>132</v>
      </c>
      <c r="B93" s="198" t="s">
        <v>122</v>
      </c>
      <c r="C93" s="187" t="s">
        <v>15</v>
      </c>
      <c r="D93" s="189">
        <v>7</v>
      </c>
      <c r="E93" s="194" t="s">
        <v>53</v>
      </c>
      <c r="F93" s="196" t="s">
        <v>54</v>
      </c>
      <c r="G93" s="194" t="s">
        <v>287</v>
      </c>
      <c r="H93" s="194" t="s">
        <v>44</v>
      </c>
      <c r="I93" s="197" t="s">
        <v>309</v>
      </c>
      <c r="J93" s="167"/>
      <c r="K93" s="100">
        <v>1</v>
      </c>
      <c r="L93" s="30"/>
      <c r="M93" s="30"/>
      <c r="N93" s="30"/>
      <c r="O93" s="30"/>
    </row>
    <row r="94" spans="1:15" s="28" customFormat="1" ht="39.200000000000003" customHeight="1" x14ac:dyDescent="0.2">
      <c r="A94" s="386" t="s">
        <v>132</v>
      </c>
      <c r="B94" s="386" t="s">
        <v>122</v>
      </c>
      <c r="C94" s="357" t="s">
        <v>15</v>
      </c>
      <c r="D94" s="359">
        <v>8</v>
      </c>
      <c r="E94" s="390" t="s">
        <v>55</v>
      </c>
      <c r="F94" s="196" t="s">
        <v>41</v>
      </c>
      <c r="G94" s="390" t="s">
        <v>287</v>
      </c>
      <c r="H94" s="390" t="s">
        <v>44</v>
      </c>
      <c r="I94" s="331" t="s">
        <v>351</v>
      </c>
      <c r="J94" s="334"/>
      <c r="K94" s="100">
        <v>1</v>
      </c>
      <c r="L94" s="30"/>
      <c r="M94" s="30"/>
      <c r="N94" s="30"/>
      <c r="O94" s="30"/>
    </row>
    <row r="95" spans="1:15" s="28" customFormat="1" ht="21.75" customHeight="1" x14ac:dyDescent="0.2">
      <c r="A95" s="388"/>
      <c r="B95" s="388"/>
      <c r="C95" s="358"/>
      <c r="D95" s="360"/>
      <c r="E95" s="391"/>
      <c r="F95" s="195" t="s">
        <v>56</v>
      </c>
      <c r="G95" s="391"/>
      <c r="H95" s="391"/>
      <c r="I95" s="333"/>
      <c r="J95" s="335"/>
      <c r="K95" s="100"/>
      <c r="L95" s="30"/>
      <c r="M95" s="30"/>
      <c r="N95" s="30"/>
      <c r="O95" s="30"/>
    </row>
    <row r="96" spans="1:15" s="28" customFormat="1" ht="12.2" customHeight="1" x14ac:dyDescent="0.2">
      <c r="A96" s="386" t="s">
        <v>132</v>
      </c>
      <c r="B96" s="386" t="s">
        <v>122</v>
      </c>
      <c r="C96" s="357" t="s">
        <v>15</v>
      </c>
      <c r="D96" s="359">
        <v>9</v>
      </c>
      <c r="E96" s="390" t="s">
        <v>57</v>
      </c>
      <c r="F96" s="390" t="s">
        <v>43</v>
      </c>
      <c r="G96" s="390" t="s">
        <v>287</v>
      </c>
      <c r="H96" s="390" t="s">
        <v>44</v>
      </c>
      <c r="I96" s="331" t="s">
        <v>319</v>
      </c>
      <c r="J96" s="334"/>
      <c r="K96" s="100">
        <v>1</v>
      </c>
      <c r="L96" s="30"/>
      <c r="M96" s="30"/>
      <c r="N96" s="30"/>
      <c r="O96" s="30"/>
    </row>
    <row r="97" spans="1:15" s="28" customFormat="1" ht="38.25" customHeight="1" x14ac:dyDescent="0.2">
      <c r="A97" s="388"/>
      <c r="B97" s="388"/>
      <c r="C97" s="358"/>
      <c r="D97" s="360"/>
      <c r="E97" s="391"/>
      <c r="F97" s="391"/>
      <c r="G97" s="391"/>
      <c r="H97" s="391"/>
      <c r="I97" s="333"/>
      <c r="J97" s="335"/>
      <c r="K97" s="100"/>
      <c r="L97" s="30"/>
      <c r="M97" s="30"/>
      <c r="N97" s="30"/>
      <c r="O97" s="30"/>
    </row>
    <row r="98" spans="1:15" s="28" customFormat="1" ht="12.2" customHeight="1" x14ac:dyDescent="0.2">
      <c r="A98" s="386" t="s">
        <v>132</v>
      </c>
      <c r="B98" s="386" t="s">
        <v>122</v>
      </c>
      <c r="C98" s="357" t="s">
        <v>132</v>
      </c>
      <c r="D98" s="359"/>
      <c r="E98" s="395" t="s">
        <v>322</v>
      </c>
      <c r="F98" s="390"/>
      <c r="G98" s="390" t="s">
        <v>58</v>
      </c>
      <c r="H98" s="390" t="s">
        <v>58</v>
      </c>
      <c r="I98" s="331"/>
      <c r="J98" s="334"/>
      <c r="K98" s="408">
        <v>0.7</v>
      </c>
      <c r="L98" s="30"/>
      <c r="M98" s="30"/>
      <c r="N98" s="30"/>
      <c r="O98" s="30"/>
    </row>
    <row r="99" spans="1:15" s="28" customFormat="1" ht="27" customHeight="1" x14ac:dyDescent="0.2">
      <c r="A99" s="388"/>
      <c r="B99" s="388"/>
      <c r="C99" s="358"/>
      <c r="D99" s="360"/>
      <c r="E99" s="397"/>
      <c r="F99" s="391"/>
      <c r="G99" s="391"/>
      <c r="H99" s="391"/>
      <c r="I99" s="400"/>
      <c r="J99" s="335"/>
      <c r="K99" s="408"/>
      <c r="L99" s="30"/>
      <c r="M99" s="30"/>
      <c r="N99" s="30"/>
      <c r="O99" s="30"/>
    </row>
    <row r="100" spans="1:15" s="28" customFormat="1" ht="55.5" customHeight="1" x14ac:dyDescent="0.2">
      <c r="A100" s="198" t="s">
        <v>132</v>
      </c>
      <c r="B100" s="198" t="s">
        <v>122</v>
      </c>
      <c r="C100" s="187" t="s">
        <v>132</v>
      </c>
      <c r="D100" s="189">
        <v>1</v>
      </c>
      <c r="E100" s="194" t="s">
        <v>59</v>
      </c>
      <c r="F100" s="194" t="s">
        <v>60</v>
      </c>
      <c r="G100" s="194" t="s">
        <v>287</v>
      </c>
      <c r="H100" s="194" t="s">
        <v>61</v>
      </c>
      <c r="I100" s="197" t="s">
        <v>352</v>
      </c>
      <c r="J100" s="116" t="s">
        <v>353</v>
      </c>
      <c r="K100" s="100">
        <v>0</v>
      </c>
      <c r="L100" s="30"/>
      <c r="M100" s="30"/>
      <c r="N100" s="30"/>
      <c r="O100" s="30"/>
    </row>
    <row r="101" spans="1:15" s="28" customFormat="1" ht="34.5" customHeight="1" x14ac:dyDescent="0.2">
      <c r="A101" s="386" t="s">
        <v>132</v>
      </c>
      <c r="B101" s="386" t="s">
        <v>122</v>
      </c>
      <c r="C101" s="357" t="s">
        <v>132</v>
      </c>
      <c r="D101" s="359">
        <v>2</v>
      </c>
      <c r="E101" s="194" t="s">
        <v>62</v>
      </c>
      <c r="F101" s="194" t="s">
        <v>41</v>
      </c>
      <c r="G101" s="390" t="s">
        <v>287</v>
      </c>
      <c r="H101" s="390" t="s">
        <v>61</v>
      </c>
      <c r="I101" s="331" t="s">
        <v>468</v>
      </c>
      <c r="J101" s="334"/>
      <c r="K101" s="401">
        <v>1</v>
      </c>
      <c r="L101" s="30"/>
      <c r="M101" s="30"/>
      <c r="N101" s="30"/>
      <c r="O101" s="30"/>
    </row>
    <row r="102" spans="1:15" s="28" customFormat="1" ht="24" customHeight="1" x14ac:dyDescent="0.2">
      <c r="A102" s="387"/>
      <c r="B102" s="387"/>
      <c r="C102" s="363"/>
      <c r="D102" s="364"/>
      <c r="E102" s="194" t="s">
        <v>63</v>
      </c>
      <c r="F102" s="194" t="s">
        <v>17</v>
      </c>
      <c r="G102" s="398"/>
      <c r="H102" s="398"/>
      <c r="I102" s="332"/>
      <c r="J102" s="336"/>
      <c r="K102" s="401"/>
      <c r="L102" s="30"/>
      <c r="M102" s="30"/>
      <c r="N102" s="30"/>
      <c r="O102" s="30"/>
    </row>
    <row r="103" spans="1:15" s="28" customFormat="1" ht="12.75" customHeight="1" x14ac:dyDescent="0.2">
      <c r="A103" s="387"/>
      <c r="B103" s="387"/>
      <c r="C103" s="363"/>
      <c r="D103" s="364"/>
      <c r="E103" s="194" t="s">
        <v>64</v>
      </c>
      <c r="F103" s="194" t="s">
        <v>66</v>
      </c>
      <c r="G103" s="398"/>
      <c r="H103" s="398"/>
      <c r="I103" s="332"/>
      <c r="J103" s="336"/>
      <c r="K103" s="401"/>
      <c r="L103" s="30"/>
      <c r="M103" s="30"/>
      <c r="N103" s="30"/>
      <c r="O103" s="30"/>
    </row>
    <row r="104" spans="1:15" s="28" customFormat="1" ht="15.75" customHeight="1" x14ac:dyDescent="0.2">
      <c r="A104" s="388"/>
      <c r="B104" s="388"/>
      <c r="C104" s="358"/>
      <c r="D104" s="360"/>
      <c r="E104" s="194" t="s">
        <v>65</v>
      </c>
      <c r="F104" s="170"/>
      <c r="G104" s="391"/>
      <c r="H104" s="391"/>
      <c r="I104" s="333"/>
      <c r="J104" s="335"/>
      <c r="K104" s="401"/>
      <c r="L104" s="30"/>
      <c r="M104" s="30"/>
      <c r="N104" s="30"/>
      <c r="O104" s="30"/>
    </row>
    <row r="105" spans="1:15" s="28" customFormat="1" ht="34.5" customHeight="1" x14ac:dyDescent="0.2">
      <c r="A105" s="386" t="s">
        <v>132</v>
      </c>
      <c r="B105" s="386" t="s">
        <v>122</v>
      </c>
      <c r="C105" s="357" t="s">
        <v>132</v>
      </c>
      <c r="D105" s="359">
        <v>3</v>
      </c>
      <c r="E105" s="390" t="s">
        <v>67</v>
      </c>
      <c r="F105" s="196" t="s">
        <v>41</v>
      </c>
      <c r="G105" s="390" t="s">
        <v>287</v>
      </c>
      <c r="H105" s="390" t="s">
        <v>61</v>
      </c>
      <c r="I105" s="331" t="s">
        <v>310</v>
      </c>
      <c r="J105" s="334"/>
      <c r="K105" s="401">
        <v>1</v>
      </c>
      <c r="L105" s="30"/>
      <c r="M105" s="30"/>
      <c r="N105" s="30"/>
      <c r="O105" s="30"/>
    </row>
    <row r="106" spans="1:15" s="28" customFormat="1" ht="12.2" customHeight="1" x14ac:dyDescent="0.2">
      <c r="A106" s="387"/>
      <c r="B106" s="387"/>
      <c r="C106" s="363"/>
      <c r="D106" s="364"/>
      <c r="E106" s="398"/>
      <c r="F106" s="124" t="s">
        <v>17</v>
      </c>
      <c r="G106" s="398"/>
      <c r="H106" s="398"/>
      <c r="I106" s="409"/>
      <c r="J106" s="336"/>
      <c r="K106" s="401"/>
      <c r="L106" s="30"/>
      <c r="M106" s="30"/>
      <c r="N106" s="30"/>
      <c r="O106" s="30"/>
    </row>
    <row r="107" spans="1:15" s="28" customFormat="1" ht="12.2" customHeight="1" x14ac:dyDescent="0.2">
      <c r="A107" s="388"/>
      <c r="B107" s="388"/>
      <c r="C107" s="358"/>
      <c r="D107" s="360"/>
      <c r="E107" s="391"/>
      <c r="F107" s="195" t="s">
        <v>66</v>
      </c>
      <c r="G107" s="391"/>
      <c r="H107" s="391"/>
      <c r="I107" s="400"/>
      <c r="J107" s="335"/>
      <c r="K107" s="401"/>
      <c r="L107" s="30"/>
      <c r="M107" s="30"/>
      <c r="N107" s="30"/>
      <c r="O107" s="30"/>
    </row>
    <row r="108" spans="1:15" s="28" customFormat="1" ht="12.75" customHeight="1" x14ac:dyDescent="0.2">
      <c r="A108" s="107" t="s">
        <v>132</v>
      </c>
      <c r="B108" s="107" t="s">
        <v>124</v>
      </c>
      <c r="C108" s="125"/>
      <c r="D108" s="125"/>
      <c r="E108" s="365" t="s">
        <v>136</v>
      </c>
      <c r="F108" s="366"/>
      <c r="G108" s="366"/>
      <c r="H108" s="366"/>
      <c r="I108" s="367"/>
      <c r="J108" s="116"/>
      <c r="K108" s="95">
        <f>SUM(K109:K112)/4</f>
        <v>1</v>
      </c>
      <c r="L108" s="29"/>
      <c r="M108" s="29"/>
      <c r="N108" s="29"/>
      <c r="O108" s="29"/>
    </row>
    <row r="109" spans="1:15" s="28" customFormat="1" ht="140.25" customHeight="1" x14ac:dyDescent="0.2">
      <c r="A109" s="187" t="s">
        <v>132</v>
      </c>
      <c r="B109" s="198" t="s">
        <v>124</v>
      </c>
      <c r="C109" s="183" t="s">
        <v>86</v>
      </c>
      <c r="D109" s="183"/>
      <c r="E109" s="194" t="s">
        <v>248</v>
      </c>
      <c r="F109" s="194" t="s">
        <v>451</v>
      </c>
      <c r="G109" s="194" t="s">
        <v>450</v>
      </c>
      <c r="H109" s="194" t="s">
        <v>452</v>
      </c>
      <c r="I109" s="178" t="s">
        <v>453</v>
      </c>
      <c r="J109" s="266" t="s">
        <v>425</v>
      </c>
      <c r="K109" s="31">
        <v>1</v>
      </c>
      <c r="L109" s="29"/>
      <c r="M109" s="29"/>
      <c r="N109" s="29"/>
      <c r="O109" s="29"/>
    </row>
    <row r="110" spans="1:15" s="28" customFormat="1" ht="141" customHeight="1" x14ac:dyDescent="0.2">
      <c r="A110" s="187" t="s">
        <v>132</v>
      </c>
      <c r="B110" s="198" t="s">
        <v>124</v>
      </c>
      <c r="C110" s="183" t="s">
        <v>87</v>
      </c>
      <c r="D110" s="183"/>
      <c r="E110" s="194" t="s">
        <v>0</v>
      </c>
      <c r="F110" s="194" t="s">
        <v>454</v>
      </c>
      <c r="G110" s="194" t="s">
        <v>455</v>
      </c>
      <c r="H110" s="194" t="s">
        <v>2</v>
      </c>
      <c r="I110" s="178" t="s">
        <v>456</v>
      </c>
      <c r="J110" s="266" t="s">
        <v>457</v>
      </c>
      <c r="K110" s="31">
        <v>1</v>
      </c>
      <c r="L110" s="29"/>
      <c r="M110" s="29"/>
      <c r="N110" s="29"/>
      <c r="O110" s="29"/>
    </row>
    <row r="111" spans="1:15" s="28" customFormat="1" ht="128.25" customHeight="1" x14ac:dyDescent="0.2">
      <c r="A111" s="187" t="s">
        <v>132</v>
      </c>
      <c r="B111" s="198" t="s">
        <v>124</v>
      </c>
      <c r="C111" s="183" t="s">
        <v>243</v>
      </c>
      <c r="D111" s="183"/>
      <c r="E111" s="194" t="s">
        <v>3</v>
      </c>
      <c r="F111" s="194" t="s">
        <v>4</v>
      </c>
      <c r="G111" s="194" t="s">
        <v>455</v>
      </c>
      <c r="H111" s="194" t="s">
        <v>458</v>
      </c>
      <c r="I111" s="183" t="s">
        <v>459</v>
      </c>
      <c r="J111" s="179"/>
      <c r="K111" s="29">
        <v>1</v>
      </c>
      <c r="L111" s="29"/>
      <c r="M111" s="29"/>
      <c r="N111" s="29"/>
      <c r="O111" s="29"/>
    </row>
    <row r="112" spans="1:15" s="28" customFormat="1" ht="119.25" customHeight="1" x14ac:dyDescent="0.2">
      <c r="A112" s="187" t="s">
        <v>132</v>
      </c>
      <c r="B112" s="198" t="s">
        <v>124</v>
      </c>
      <c r="C112" s="183" t="s">
        <v>5</v>
      </c>
      <c r="D112" s="183"/>
      <c r="E112" s="126" t="s">
        <v>6</v>
      </c>
      <c r="F112" s="199" t="s">
        <v>460</v>
      </c>
      <c r="G112" s="199" t="s">
        <v>249</v>
      </c>
      <c r="H112" s="199" t="s">
        <v>461</v>
      </c>
      <c r="I112" s="183" t="s">
        <v>462</v>
      </c>
      <c r="J112" s="115" t="s">
        <v>463</v>
      </c>
      <c r="K112" s="29">
        <v>1</v>
      </c>
      <c r="L112" s="29"/>
      <c r="M112" s="29"/>
      <c r="N112" s="29"/>
      <c r="O112" s="29"/>
    </row>
    <row r="113" spans="3:11" s="28" customFormat="1" ht="12" x14ac:dyDescent="0.2">
      <c r="C113" s="13"/>
      <c r="D113" s="13"/>
      <c r="E113" s="13"/>
      <c r="F113" s="13"/>
      <c r="G113" s="13"/>
      <c r="H113" s="13"/>
      <c r="I113" s="13"/>
      <c r="K113" s="100"/>
    </row>
    <row r="114" spans="3:11" s="28" customFormat="1" ht="12" x14ac:dyDescent="0.2">
      <c r="C114" s="13"/>
      <c r="D114" s="13"/>
      <c r="E114" s="13"/>
      <c r="F114" s="13"/>
      <c r="G114" s="13"/>
      <c r="H114" s="13"/>
      <c r="I114" s="13"/>
      <c r="K114" s="100"/>
    </row>
    <row r="115" spans="3:11" s="28" customFormat="1" ht="12" x14ac:dyDescent="0.2">
      <c r="C115" s="13"/>
      <c r="D115" s="13"/>
      <c r="E115" s="13"/>
      <c r="F115" s="13"/>
      <c r="G115" s="13"/>
      <c r="H115" s="13"/>
      <c r="I115" s="13"/>
      <c r="K115" s="100"/>
    </row>
    <row r="116" spans="3:11" s="28" customFormat="1" ht="12" x14ac:dyDescent="0.2">
      <c r="C116" s="13"/>
      <c r="D116" s="13"/>
      <c r="E116" s="13"/>
      <c r="F116" s="13"/>
      <c r="G116" s="13"/>
      <c r="H116" s="13"/>
      <c r="I116" s="13"/>
      <c r="K116" s="100"/>
    </row>
    <row r="117" spans="3:11" s="28" customFormat="1" ht="12" x14ac:dyDescent="0.2">
      <c r="C117" s="13"/>
      <c r="D117" s="13"/>
      <c r="E117" s="13"/>
      <c r="F117" s="13"/>
      <c r="G117" s="13"/>
      <c r="H117" s="13"/>
      <c r="I117" s="13"/>
      <c r="K117" s="100"/>
    </row>
    <row r="118" spans="3:11" s="28" customFormat="1" ht="12" x14ac:dyDescent="0.2">
      <c r="C118" s="13"/>
      <c r="D118" s="13"/>
      <c r="E118" s="13"/>
      <c r="F118" s="13"/>
      <c r="G118" s="13"/>
      <c r="H118" s="13"/>
      <c r="I118" s="13"/>
      <c r="K118" s="100"/>
    </row>
    <row r="119" spans="3:11" s="28" customFormat="1" ht="12" x14ac:dyDescent="0.2">
      <c r="C119" s="13"/>
      <c r="D119" s="13"/>
      <c r="E119" s="13"/>
      <c r="F119" s="13"/>
      <c r="G119" s="13"/>
      <c r="H119" s="13"/>
      <c r="I119" s="13"/>
      <c r="K119" s="100"/>
    </row>
    <row r="120" spans="3:11" s="28" customFormat="1" ht="12" x14ac:dyDescent="0.2">
      <c r="C120" s="13"/>
      <c r="D120" s="13"/>
      <c r="E120" s="13"/>
      <c r="F120" s="13"/>
      <c r="G120" s="13"/>
      <c r="H120" s="13"/>
      <c r="I120" s="13"/>
      <c r="K120" s="100"/>
    </row>
    <row r="121" spans="3:11" s="28" customFormat="1" ht="12" x14ac:dyDescent="0.2">
      <c r="C121" s="13"/>
      <c r="D121" s="13"/>
      <c r="E121" s="13"/>
      <c r="F121" s="13"/>
      <c r="G121" s="13"/>
      <c r="H121" s="13"/>
      <c r="I121" s="13"/>
      <c r="K121" s="100"/>
    </row>
    <row r="122" spans="3:11" s="28" customFormat="1" ht="12" x14ac:dyDescent="0.2">
      <c r="C122" s="13"/>
      <c r="D122" s="13"/>
      <c r="E122" s="13"/>
      <c r="F122" s="13"/>
      <c r="G122" s="13"/>
      <c r="H122" s="13"/>
      <c r="I122" s="13"/>
      <c r="K122" s="100"/>
    </row>
    <row r="123" spans="3:11" s="28" customFormat="1" ht="12" x14ac:dyDescent="0.2">
      <c r="C123" s="13"/>
      <c r="D123" s="13"/>
      <c r="E123" s="13"/>
      <c r="F123" s="13"/>
      <c r="G123" s="13"/>
      <c r="H123" s="13"/>
      <c r="I123" s="13"/>
      <c r="K123" s="100"/>
    </row>
    <row r="124" spans="3:11" s="28" customFormat="1" ht="12" x14ac:dyDescent="0.2">
      <c r="C124" s="13"/>
      <c r="D124" s="13"/>
      <c r="E124" s="13"/>
      <c r="F124" s="13"/>
      <c r="G124" s="13"/>
      <c r="H124" s="13"/>
      <c r="I124" s="13"/>
      <c r="K124" s="100"/>
    </row>
    <row r="125" spans="3:11" s="28" customFormat="1" ht="12" x14ac:dyDescent="0.2">
      <c r="C125" s="13"/>
      <c r="D125" s="13"/>
      <c r="E125" s="13"/>
      <c r="F125" s="13"/>
      <c r="G125" s="13"/>
      <c r="H125" s="13"/>
      <c r="I125" s="13"/>
      <c r="K125" s="100"/>
    </row>
    <row r="126" spans="3:11" s="28" customFormat="1" ht="12" x14ac:dyDescent="0.2">
      <c r="C126" s="13"/>
      <c r="D126" s="13"/>
      <c r="E126" s="13"/>
      <c r="F126" s="13"/>
      <c r="G126" s="13"/>
      <c r="H126" s="13"/>
      <c r="I126" s="13"/>
      <c r="K126" s="100"/>
    </row>
    <row r="127" spans="3:11" s="28" customFormat="1" ht="12" x14ac:dyDescent="0.2">
      <c r="C127" s="13"/>
      <c r="D127" s="13"/>
      <c r="E127" s="13"/>
      <c r="F127" s="13"/>
      <c r="G127" s="13"/>
      <c r="H127" s="13"/>
      <c r="I127" s="13"/>
      <c r="K127" s="100"/>
    </row>
    <row r="128" spans="3:11" s="28" customFormat="1" ht="12" x14ac:dyDescent="0.2">
      <c r="C128" s="13"/>
      <c r="D128" s="13"/>
      <c r="E128" s="13"/>
      <c r="F128" s="13"/>
      <c r="G128" s="13"/>
      <c r="H128" s="13"/>
      <c r="I128" s="13"/>
      <c r="K128" s="100"/>
    </row>
    <row r="129" spans="3:11" s="28" customFormat="1" ht="12" x14ac:dyDescent="0.2">
      <c r="C129" s="13"/>
      <c r="D129" s="13"/>
      <c r="E129" s="13"/>
      <c r="F129" s="13"/>
      <c r="G129" s="13"/>
      <c r="H129" s="13"/>
      <c r="I129" s="13"/>
      <c r="K129" s="100"/>
    </row>
    <row r="130" spans="3:11" s="28" customFormat="1" ht="12" x14ac:dyDescent="0.2">
      <c r="C130" s="13"/>
      <c r="D130" s="13"/>
      <c r="E130" s="13"/>
      <c r="F130" s="13"/>
      <c r="G130" s="13"/>
      <c r="H130" s="13"/>
      <c r="I130" s="13"/>
      <c r="K130" s="100"/>
    </row>
    <row r="131" spans="3:11" s="28" customFormat="1" ht="12" x14ac:dyDescent="0.2">
      <c r="C131" s="13"/>
      <c r="D131" s="13"/>
      <c r="E131" s="13"/>
      <c r="F131" s="13"/>
      <c r="G131" s="13"/>
      <c r="H131" s="13"/>
      <c r="I131" s="13"/>
      <c r="K131" s="100"/>
    </row>
    <row r="132" spans="3:11" s="28" customFormat="1" ht="12" x14ac:dyDescent="0.2">
      <c r="C132" s="13"/>
      <c r="D132" s="13"/>
      <c r="E132" s="13"/>
      <c r="F132" s="13"/>
      <c r="G132" s="13"/>
      <c r="H132" s="13"/>
      <c r="I132" s="13"/>
      <c r="K132" s="100"/>
    </row>
    <row r="133" spans="3:11" s="28" customFormat="1" ht="12" x14ac:dyDescent="0.2">
      <c r="C133" s="13"/>
      <c r="D133" s="13"/>
      <c r="E133" s="13"/>
      <c r="F133" s="13"/>
      <c r="G133" s="13"/>
      <c r="H133" s="13"/>
      <c r="I133" s="13"/>
      <c r="K133" s="100"/>
    </row>
    <row r="134" spans="3:11" s="28" customFormat="1" ht="12.2" customHeight="1" x14ac:dyDescent="0.2">
      <c r="C134" s="13"/>
      <c r="D134" s="13"/>
      <c r="E134" s="13"/>
      <c r="F134" s="13"/>
      <c r="G134" s="13"/>
      <c r="H134" s="13"/>
      <c r="I134" s="13"/>
      <c r="K134" s="100"/>
    </row>
    <row r="135" spans="3:11" s="28" customFormat="1" ht="12" x14ac:dyDescent="0.2">
      <c r="C135" s="13"/>
      <c r="D135" s="13"/>
      <c r="E135" s="13"/>
      <c r="F135" s="13"/>
      <c r="G135" s="13"/>
      <c r="H135" s="13"/>
      <c r="I135" s="13"/>
      <c r="K135" s="100"/>
    </row>
    <row r="136" spans="3:11" s="28" customFormat="1" ht="12" x14ac:dyDescent="0.2">
      <c r="C136" s="13"/>
      <c r="D136" s="13"/>
      <c r="E136" s="13"/>
      <c r="F136" s="13"/>
      <c r="G136" s="13"/>
      <c r="H136" s="13"/>
      <c r="I136" s="13"/>
      <c r="K136" s="100"/>
    </row>
    <row r="137" spans="3:11" s="28" customFormat="1" ht="12" x14ac:dyDescent="0.2">
      <c r="C137" s="13"/>
      <c r="D137" s="13"/>
      <c r="E137" s="13"/>
      <c r="F137" s="13"/>
      <c r="G137" s="13"/>
      <c r="H137" s="13"/>
      <c r="I137" s="13"/>
      <c r="K137" s="100"/>
    </row>
    <row r="138" spans="3:11" s="28" customFormat="1" ht="12" x14ac:dyDescent="0.2">
      <c r="C138" s="13"/>
      <c r="D138" s="13"/>
      <c r="E138" s="13"/>
      <c r="F138" s="13"/>
      <c r="G138" s="13"/>
      <c r="H138" s="13"/>
      <c r="I138" s="13"/>
      <c r="K138" s="100"/>
    </row>
    <row r="139" spans="3:11" s="28" customFormat="1" ht="12" x14ac:dyDescent="0.2">
      <c r="C139" s="13"/>
      <c r="D139" s="13"/>
      <c r="E139" s="13"/>
      <c r="F139" s="13"/>
      <c r="G139" s="13"/>
      <c r="H139" s="13"/>
      <c r="I139" s="13"/>
      <c r="K139" s="100"/>
    </row>
    <row r="140" spans="3:11" s="28" customFormat="1" ht="12" x14ac:dyDescent="0.2">
      <c r="C140" s="13"/>
      <c r="D140" s="13"/>
      <c r="E140" s="13"/>
      <c r="F140" s="13"/>
      <c r="G140" s="13"/>
      <c r="H140" s="13"/>
      <c r="I140" s="13"/>
      <c r="K140" s="100"/>
    </row>
    <row r="141" spans="3:11" s="28" customFormat="1" ht="12" x14ac:dyDescent="0.2">
      <c r="C141" s="13"/>
      <c r="D141" s="13"/>
      <c r="E141" s="13"/>
      <c r="F141" s="13"/>
      <c r="G141" s="13"/>
      <c r="H141" s="13"/>
      <c r="I141" s="13"/>
      <c r="K141" s="100"/>
    </row>
    <row r="142" spans="3:11" s="28" customFormat="1" ht="12" x14ac:dyDescent="0.2">
      <c r="C142" s="13"/>
      <c r="D142" s="13"/>
      <c r="E142" s="13"/>
      <c r="F142" s="13"/>
      <c r="G142" s="13"/>
      <c r="H142" s="13"/>
      <c r="I142" s="13"/>
      <c r="K142" s="100"/>
    </row>
    <row r="143" spans="3:11" s="28" customFormat="1" ht="12" x14ac:dyDescent="0.2">
      <c r="C143" s="13"/>
      <c r="D143" s="13"/>
      <c r="E143" s="13"/>
      <c r="F143" s="13"/>
      <c r="G143" s="13"/>
      <c r="H143" s="13"/>
      <c r="I143" s="13"/>
      <c r="K143" s="100"/>
    </row>
    <row r="144" spans="3:11" s="28" customFormat="1" ht="12" x14ac:dyDescent="0.2">
      <c r="K144" s="100"/>
    </row>
    <row r="145" spans="11:11" s="28" customFormat="1" ht="12" x14ac:dyDescent="0.2">
      <c r="K145" s="100"/>
    </row>
    <row r="146" spans="11:11" s="28" customFormat="1" ht="12" x14ac:dyDescent="0.2">
      <c r="K146" s="100"/>
    </row>
    <row r="147" spans="11:11" s="28" customFormat="1" ht="12" x14ac:dyDescent="0.2">
      <c r="K147" s="100"/>
    </row>
    <row r="148" spans="11:11" s="28" customFormat="1" ht="12" x14ac:dyDescent="0.2">
      <c r="K148" s="100"/>
    </row>
    <row r="149" spans="11:11" s="28" customFormat="1" ht="12" x14ac:dyDescent="0.2">
      <c r="K149" s="100"/>
    </row>
    <row r="150" spans="11:11" s="28" customFormat="1" ht="12" x14ac:dyDescent="0.2">
      <c r="K150" s="100"/>
    </row>
    <row r="151" spans="11:11" s="28" customFormat="1" ht="12" x14ac:dyDescent="0.2">
      <c r="K151" s="100"/>
    </row>
    <row r="152" spans="11:11" s="28" customFormat="1" ht="12" x14ac:dyDescent="0.2">
      <c r="K152" s="100"/>
    </row>
    <row r="153" spans="11:11" s="28" customFormat="1" ht="12" x14ac:dyDescent="0.2">
      <c r="K153" s="100"/>
    </row>
    <row r="154" spans="11:11" s="28" customFormat="1" ht="12" x14ac:dyDescent="0.2">
      <c r="K154" s="100"/>
    </row>
    <row r="155" spans="11:11" s="28" customFormat="1" ht="12" x14ac:dyDescent="0.2">
      <c r="K155" s="100"/>
    </row>
    <row r="156" spans="11:11" s="28" customFormat="1" ht="12" x14ac:dyDescent="0.2">
      <c r="K156" s="100"/>
    </row>
    <row r="157" spans="11:11" s="28" customFormat="1" ht="12" x14ac:dyDescent="0.2">
      <c r="K157" s="100"/>
    </row>
    <row r="158" spans="11:11" s="28" customFormat="1" ht="12" x14ac:dyDescent="0.2">
      <c r="K158" s="100"/>
    </row>
    <row r="159" spans="11:11" s="28" customFormat="1" ht="12" x14ac:dyDescent="0.2">
      <c r="K159" s="100"/>
    </row>
    <row r="160" spans="11:11" s="28" customFormat="1" ht="12" x14ac:dyDescent="0.2">
      <c r="K160" s="100"/>
    </row>
    <row r="161" spans="11:11" s="28" customFormat="1" ht="12" x14ac:dyDescent="0.2">
      <c r="K161" s="100"/>
    </row>
    <row r="162" spans="11:11" s="28" customFormat="1" ht="12" x14ac:dyDescent="0.2">
      <c r="K162" s="100"/>
    </row>
    <row r="163" spans="11:11" s="28" customFormat="1" ht="12" x14ac:dyDescent="0.2">
      <c r="K163" s="100"/>
    </row>
    <row r="164" spans="11:11" s="28" customFormat="1" ht="12" x14ac:dyDescent="0.2">
      <c r="K164" s="100"/>
    </row>
    <row r="165" spans="11:11" s="28" customFormat="1" ht="12" x14ac:dyDescent="0.2">
      <c r="K165" s="100"/>
    </row>
    <row r="166" spans="11:11" s="28" customFormat="1" ht="12" x14ac:dyDescent="0.2">
      <c r="K166" s="100"/>
    </row>
    <row r="167" spans="11:11" s="28" customFormat="1" ht="12" x14ac:dyDescent="0.2">
      <c r="K167" s="100"/>
    </row>
    <row r="168" spans="11:11" s="28" customFormat="1" ht="12" x14ac:dyDescent="0.2">
      <c r="K168" s="100"/>
    </row>
    <row r="169" spans="11:11" s="28" customFormat="1" ht="12" x14ac:dyDescent="0.2">
      <c r="K169" s="100"/>
    </row>
    <row r="170" spans="11:11" s="28" customFormat="1" ht="12" x14ac:dyDescent="0.2">
      <c r="K170" s="100"/>
    </row>
    <row r="171" spans="11:11" s="28" customFormat="1" ht="12" x14ac:dyDescent="0.2">
      <c r="K171" s="100"/>
    </row>
    <row r="172" spans="11:11" s="28" customFormat="1" ht="12" x14ac:dyDescent="0.2">
      <c r="K172" s="100"/>
    </row>
    <row r="173" spans="11:11" s="28" customFormat="1" ht="12" x14ac:dyDescent="0.2">
      <c r="K173" s="100"/>
    </row>
    <row r="174" spans="11:11" s="28" customFormat="1" ht="12" x14ac:dyDescent="0.2">
      <c r="K174" s="100"/>
    </row>
  </sheetData>
  <mergeCells count="231">
    <mergeCell ref="K105:K107"/>
    <mergeCell ref="K98:K99"/>
    <mergeCell ref="A86:A87"/>
    <mergeCell ref="B84:B85"/>
    <mergeCell ref="B86:B87"/>
    <mergeCell ref="A79:A81"/>
    <mergeCell ref="B79:B81"/>
    <mergeCell ref="H105:H107"/>
    <mergeCell ref="I105:I107"/>
    <mergeCell ref="D101:D104"/>
    <mergeCell ref="G101:G104"/>
    <mergeCell ref="B105:B107"/>
    <mergeCell ref="B96:B97"/>
    <mergeCell ref="A98:A99"/>
    <mergeCell ref="B98:B99"/>
    <mergeCell ref="A88:A89"/>
    <mergeCell ref="B88:B89"/>
    <mergeCell ref="A90:A91"/>
    <mergeCell ref="B90:B91"/>
    <mergeCell ref="A94:A95"/>
    <mergeCell ref="B94:B95"/>
    <mergeCell ref="A105:A107"/>
    <mergeCell ref="C105:C107"/>
    <mergeCell ref="D105:D107"/>
    <mergeCell ref="K48:K50"/>
    <mergeCell ref="A61:A64"/>
    <mergeCell ref="B61:B64"/>
    <mergeCell ref="A59:A60"/>
    <mergeCell ref="B59:B60"/>
    <mergeCell ref="A55:A56"/>
    <mergeCell ref="B55:B56"/>
    <mergeCell ref="A57:A58"/>
    <mergeCell ref="B57:B58"/>
    <mergeCell ref="A48:A50"/>
    <mergeCell ref="B48:B50"/>
    <mergeCell ref="A51:A52"/>
    <mergeCell ref="B51:B52"/>
    <mergeCell ref="A53:A54"/>
    <mergeCell ref="B53:B54"/>
    <mergeCell ref="C59:C60"/>
    <mergeCell ref="D59:D60"/>
    <mergeCell ref="E59:E60"/>
    <mergeCell ref="C55:C56"/>
    <mergeCell ref="A76:A77"/>
    <mergeCell ref="B76:B77"/>
    <mergeCell ref="A101:A104"/>
    <mergeCell ref="B101:B104"/>
    <mergeCell ref="A82:A83"/>
    <mergeCell ref="B82:B83"/>
    <mergeCell ref="A84:A85"/>
    <mergeCell ref="K57:K58"/>
    <mergeCell ref="K61:K64"/>
    <mergeCell ref="K65:K67"/>
    <mergeCell ref="K59:K60"/>
    <mergeCell ref="K70:K72"/>
    <mergeCell ref="A70:A72"/>
    <mergeCell ref="B70:B72"/>
    <mergeCell ref="A74:A75"/>
    <mergeCell ref="B74:B75"/>
    <mergeCell ref="K76:K77"/>
    <mergeCell ref="K74:K75"/>
    <mergeCell ref="K101:K104"/>
    <mergeCell ref="E70:E72"/>
    <mergeCell ref="G70:G72"/>
    <mergeCell ref="H70:H72"/>
    <mergeCell ref="I70:I72"/>
    <mergeCell ref="A96:A97"/>
    <mergeCell ref="E105:E107"/>
    <mergeCell ref="G105:G107"/>
    <mergeCell ref="C101:C104"/>
    <mergeCell ref="C98:C99"/>
    <mergeCell ref="D98:D99"/>
    <mergeCell ref="E98:E99"/>
    <mergeCell ref="F98:F99"/>
    <mergeCell ref="G98:G99"/>
    <mergeCell ref="H98:H99"/>
    <mergeCell ref="H101:H104"/>
    <mergeCell ref="H94:H95"/>
    <mergeCell ref="I94:I95"/>
    <mergeCell ref="I96:I97"/>
    <mergeCell ref="I98:I99"/>
    <mergeCell ref="H88:H89"/>
    <mergeCell ref="I88:I89"/>
    <mergeCell ref="C90:C91"/>
    <mergeCell ref="D90:D91"/>
    <mergeCell ref="E90:E91"/>
    <mergeCell ref="F90:F91"/>
    <mergeCell ref="G90:G91"/>
    <mergeCell ref="H90:H91"/>
    <mergeCell ref="C96:C97"/>
    <mergeCell ref="D96:D97"/>
    <mergeCell ref="E96:E97"/>
    <mergeCell ref="F96:F97"/>
    <mergeCell ref="G96:G97"/>
    <mergeCell ref="H96:H97"/>
    <mergeCell ref="I90:I91"/>
    <mergeCell ref="C88:C89"/>
    <mergeCell ref="C94:C95"/>
    <mergeCell ref="D94:D95"/>
    <mergeCell ref="E94:E95"/>
    <mergeCell ref="G94:G95"/>
    <mergeCell ref="G88:G89"/>
    <mergeCell ref="D88:D89"/>
    <mergeCell ref="E88:E89"/>
    <mergeCell ref="F88:F89"/>
    <mergeCell ref="I79:I81"/>
    <mergeCell ref="I82:I83"/>
    <mergeCell ref="I84:I85"/>
    <mergeCell ref="H79:H81"/>
    <mergeCell ref="C86:C87"/>
    <mergeCell ref="D86:D87"/>
    <mergeCell ref="E86:E87"/>
    <mergeCell ref="F86:F87"/>
    <mergeCell ref="G86:G87"/>
    <mergeCell ref="H86:H87"/>
    <mergeCell ref="I86:I87"/>
    <mergeCell ref="H82:H83"/>
    <mergeCell ref="E84:E85"/>
    <mergeCell ref="F84:F85"/>
    <mergeCell ref="G84:G85"/>
    <mergeCell ref="H84:H85"/>
    <mergeCell ref="C84:C85"/>
    <mergeCell ref="D84:D85"/>
    <mergeCell ref="C82:C83"/>
    <mergeCell ref="D82:D83"/>
    <mergeCell ref="E82:E83"/>
    <mergeCell ref="F82:F83"/>
    <mergeCell ref="G82:G83"/>
    <mergeCell ref="F70:F72"/>
    <mergeCell ref="C79:C81"/>
    <mergeCell ref="D79:D81"/>
    <mergeCell ref="E79:E81"/>
    <mergeCell ref="G79:G81"/>
    <mergeCell ref="C76:C77"/>
    <mergeCell ref="D76:D77"/>
    <mergeCell ref="E76:E77"/>
    <mergeCell ref="F76:F77"/>
    <mergeCell ref="G76:G77"/>
    <mergeCell ref="H1:I1"/>
    <mergeCell ref="A3:I3"/>
    <mergeCell ref="A4:D4"/>
    <mergeCell ref="E4:E5"/>
    <mergeCell ref="F4:F5"/>
    <mergeCell ref="G4:G5"/>
    <mergeCell ref="E2:G2"/>
    <mergeCell ref="E44:I44"/>
    <mergeCell ref="C65:C67"/>
    <mergeCell ref="D65:D67"/>
    <mergeCell ref="E65:E67"/>
    <mergeCell ref="G65:G67"/>
    <mergeCell ref="H55:H56"/>
    <mergeCell ref="G55:G56"/>
    <mergeCell ref="H65:H67"/>
    <mergeCell ref="I65:I67"/>
    <mergeCell ref="A65:A67"/>
    <mergeCell ref="B65:B67"/>
    <mergeCell ref="G59:G60"/>
    <mergeCell ref="H59:H60"/>
    <mergeCell ref="I59:I60"/>
    <mergeCell ref="C61:C64"/>
    <mergeCell ref="D61:D64"/>
    <mergeCell ref="F61:F64"/>
    <mergeCell ref="E108:I108"/>
    <mergeCell ref="H53:H54"/>
    <mergeCell ref="I53:I54"/>
    <mergeCell ref="H48:H50"/>
    <mergeCell ref="E51:E52"/>
    <mergeCell ref="G51:G52"/>
    <mergeCell ref="F79:F81"/>
    <mergeCell ref="C48:C50"/>
    <mergeCell ref="D48:D50"/>
    <mergeCell ref="E48:E50"/>
    <mergeCell ref="G48:G50"/>
    <mergeCell ref="C53:C54"/>
    <mergeCell ref="D53:D54"/>
    <mergeCell ref="E53:E54"/>
    <mergeCell ref="D55:D56"/>
    <mergeCell ref="E55:E56"/>
    <mergeCell ref="G61:G64"/>
    <mergeCell ref="I55:I56"/>
    <mergeCell ref="C57:C58"/>
    <mergeCell ref="D57:D58"/>
    <mergeCell ref="E57:E58"/>
    <mergeCell ref="G57:G58"/>
    <mergeCell ref="H57:H58"/>
    <mergeCell ref="H76:H77"/>
    <mergeCell ref="J4:J5"/>
    <mergeCell ref="C74:C75"/>
    <mergeCell ref="D74:D75"/>
    <mergeCell ref="G74:G75"/>
    <mergeCell ref="H74:H75"/>
    <mergeCell ref="I74:I75"/>
    <mergeCell ref="J74:J75"/>
    <mergeCell ref="I4:I5"/>
    <mergeCell ref="H4:H5"/>
    <mergeCell ref="H51:H52"/>
    <mergeCell ref="I48:I50"/>
    <mergeCell ref="I57:I58"/>
    <mergeCell ref="E61:E64"/>
    <mergeCell ref="I51:I52"/>
    <mergeCell ref="H61:H64"/>
    <mergeCell ref="I61:I64"/>
    <mergeCell ref="J65:J67"/>
    <mergeCell ref="G53:G54"/>
    <mergeCell ref="C51:C52"/>
    <mergeCell ref="D51:D52"/>
    <mergeCell ref="E74:E75"/>
    <mergeCell ref="C70:C72"/>
    <mergeCell ref="D70:D72"/>
    <mergeCell ref="I101:I104"/>
    <mergeCell ref="J76:J77"/>
    <mergeCell ref="J70:J72"/>
    <mergeCell ref="J105:J107"/>
    <mergeCell ref="J61:J64"/>
    <mergeCell ref="J59:J60"/>
    <mergeCell ref="J48:J50"/>
    <mergeCell ref="J88:J89"/>
    <mergeCell ref="J90:J91"/>
    <mergeCell ref="J94:J95"/>
    <mergeCell ref="J96:J97"/>
    <mergeCell ref="J57:J58"/>
    <mergeCell ref="J55:J56"/>
    <mergeCell ref="J53:J54"/>
    <mergeCell ref="J51:J52"/>
    <mergeCell ref="J98:J99"/>
    <mergeCell ref="J79:J81"/>
    <mergeCell ref="J82:J83"/>
    <mergeCell ref="J84:J85"/>
    <mergeCell ref="J86:J87"/>
    <mergeCell ref="J101:J104"/>
    <mergeCell ref="I76:I77"/>
  </mergeCells>
  <phoneticPr fontId="0" type="noConversion"/>
  <pageMargins left="0.75" right="0.75" top="1" bottom="1" header="0.5" footer="0.5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5" workbookViewId="0">
      <selection activeCell="J26" sqref="J26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0" max="10" width="16.42578125" customWidth="1"/>
  </cols>
  <sheetData>
    <row r="1" spans="1:10" ht="12.75" customHeight="1" x14ac:dyDescent="0.2">
      <c r="A1" s="3"/>
      <c r="B1" s="3"/>
      <c r="C1" s="3"/>
      <c r="D1" s="3"/>
      <c r="E1" s="3"/>
      <c r="F1" s="3"/>
      <c r="G1" s="3"/>
      <c r="H1" s="416" t="s">
        <v>139</v>
      </c>
      <c r="I1" s="417"/>
      <c r="J1" s="417"/>
    </row>
    <row r="2" spans="1:10" x14ac:dyDescent="0.2">
      <c r="A2" s="3"/>
      <c r="B2" s="3"/>
      <c r="C2" s="3"/>
      <c r="D2" s="3"/>
      <c r="E2" s="3"/>
      <c r="F2" s="3"/>
      <c r="G2" s="3"/>
      <c r="H2" s="417"/>
      <c r="I2" s="417"/>
      <c r="J2" s="417"/>
    </row>
    <row r="3" spans="1:10" ht="1.5" customHeight="1" x14ac:dyDescent="0.2">
      <c r="A3" s="3"/>
      <c r="B3" s="3"/>
      <c r="C3" s="3"/>
      <c r="D3" s="3"/>
      <c r="E3" s="3"/>
      <c r="F3" s="3"/>
      <c r="G3" s="3"/>
      <c r="H3" s="417"/>
      <c r="I3" s="417"/>
      <c r="J3" s="417"/>
    </row>
    <row r="4" spans="1:10" hidden="1" x14ac:dyDescent="0.2">
      <c r="A4" s="3"/>
      <c r="B4" s="3"/>
      <c r="C4" s="3"/>
      <c r="D4" s="3"/>
      <c r="E4" s="3"/>
      <c r="F4" s="3"/>
      <c r="G4" s="3"/>
      <c r="H4" s="417"/>
      <c r="I4" s="417"/>
      <c r="J4" s="417"/>
    </row>
    <row r="5" spans="1:10" ht="1.5" customHeight="1" x14ac:dyDescent="0.2">
      <c r="A5" s="3"/>
      <c r="B5" s="3"/>
      <c r="C5" s="3"/>
      <c r="D5" s="3"/>
      <c r="E5" s="3"/>
      <c r="F5" s="3"/>
      <c r="G5" s="3"/>
      <c r="H5" s="417"/>
      <c r="I5" s="417"/>
      <c r="J5" s="417"/>
    </row>
    <row r="6" spans="1:10" hidden="1" x14ac:dyDescent="0.2">
      <c r="A6" s="3"/>
      <c r="B6" s="3"/>
      <c r="C6" s="3"/>
      <c r="D6" s="3"/>
      <c r="E6" s="3"/>
      <c r="F6" s="3"/>
      <c r="G6" s="3"/>
      <c r="H6" s="417"/>
      <c r="I6" s="417"/>
      <c r="J6" s="417"/>
    </row>
    <row r="7" spans="1:10" ht="15" x14ac:dyDescent="0.2">
      <c r="A7" s="418" t="s">
        <v>464</v>
      </c>
      <c r="B7" s="419"/>
      <c r="C7" s="419"/>
      <c r="D7" s="419"/>
      <c r="E7" s="419"/>
      <c r="F7" s="419"/>
      <c r="G7" s="419"/>
      <c r="H7" s="419"/>
      <c r="I7" s="419"/>
      <c r="J7" s="419"/>
    </row>
    <row r="8" spans="1:10" x14ac:dyDescent="0.2">
      <c r="A8" s="3"/>
      <c r="B8" s="3"/>
      <c r="C8" s="4"/>
      <c r="D8" s="4"/>
      <c r="E8" s="4"/>
      <c r="F8" s="4"/>
      <c r="G8" s="4"/>
      <c r="H8" s="4"/>
      <c r="I8" s="4"/>
      <c r="J8" s="4"/>
    </row>
    <row r="9" spans="1:10" x14ac:dyDescent="0.2">
      <c r="A9" s="420" t="s">
        <v>74</v>
      </c>
      <c r="B9" s="420"/>
      <c r="C9" s="412" t="s">
        <v>92</v>
      </c>
      <c r="D9" s="412" t="s">
        <v>93</v>
      </c>
      <c r="E9" s="422" t="s">
        <v>94</v>
      </c>
      <c r="F9" s="423"/>
      <c r="G9" s="423"/>
      <c r="H9" s="423"/>
      <c r="I9" s="423"/>
      <c r="J9" s="412" t="s">
        <v>95</v>
      </c>
    </row>
    <row r="10" spans="1:10" ht="32.25" customHeight="1" x14ac:dyDescent="0.2">
      <c r="A10" s="421"/>
      <c r="B10" s="421"/>
      <c r="C10" s="413" t="s">
        <v>96</v>
      </c>
      <c r="D10" s="413" t="s">
        <v>93</v>
      </c>
      <c r="E10" s="412">
        <v>2021</v>
      </c>
      <c r="F10" s="412">
        <v>2022</v>
      </c>
      <c r="G10" s="412">
        <v>2023</v>
      </c>
      <c r="H10" s="412">
        <v>2024</v>
      </c>
      <c r="I10" s="412">
        <v>2025</v>
      </c>
      <c r="J10" s="413" t="s">
        <v>83</v>
      </c>
    </row>
    <row r="11" spans="1:10" ht="30.75" customHeight="1" x14ac:dyDescent="0.2">
      <c r="A11" s="5" t="s">
        <v>89</v>
      </c>
      <c r="B11" s="5" t="s">
        <v>80</v>
      </c>
      <c r="C11" s="413"/>
      <c r="D11" s="413"/>
      <c r="E11" s="413"/>
      <c r="F11" s="413"/>
      <c r="G11" s="413"/>
      <c r="H11" s="413"/>
      <c r="I11" s="413"/>
      <c r="J11" s="413"/>
    </row>
    <row r="12" spans="1:10" ht="14.25" customHeight="1" x14ac:dyDescent="0.2">
      <c r="A12" s="16" t="s">
        <v>132</v>
      </c>
      <c r="B12" s="17"/>
      <c r="C12" s="410" t="s">
        <v>133</v>
      </c>
      <c r="D12" s="414"/>
      <c r="E12" s="414"/>
      <c r="F12" s="414"/>
      <c r="G12" s="414"/>
      <c r="H12" s="414"/>
      <c r="I12" s="414"/>
      <c r="J12" s="414"/>
    </row>
    <row r="13" spans="1:10" ht="14.25" customHeight="1" x14ac:dyDescent="0.2">
      <c r="A13" s="16"/>
      <c r="B13" s="17"/>
      <c r="C13" s="18"/>
      <c r="D13" s="19"/>
      <c r="E13" s="19"/>
      <c r="F13" s="19"/>
      <c r="G13" s="19"/>
      <c r="H13" s="19"/>
      <c r="I13" s="19"/>
      <c r="J13" s="19"/>
    </row>
    <row r="14" spans="1:10" ht="14.25" customHeight="1" x14ac:dyDescent="0.2">
      <c r="A14" s="16" t="s">
        <v>132</v>
      </c>
      <c r="B14" s="17">
        <v>1</v>
      </c>
      <c r="C14" s="410" t="s">
        <v>140</v>
      </c>
      <c r="D14" s="415"/>
      <c r="E14" s="415"/>
      <c r="F14" s="415"/>
      <c r="G14" s="415"/>
      <c r="H14" s="415"/>
      <c r="I14" s="415"/>
      <c r="J14" s="415"/>
    </row>
    <row r="15" spans="1:10" ht="14.2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3.7" customHeight="1" x14ac:dyDescent="0.2">
      <c r="A16" s="6" t="s">
        <v>132</v>
      </c>
      <c r="B16" s="6" t="s">
        <v>122</v>
      </c>
      <c r="C16" s="410" t="s">
        <v>135</v>
      </c>
      <c r="D16" s="410"/>
      <c r="E16" s="410"/>
      <c r="F16" s="410"/>
      <c r="G16" s="410"/>
      <c r="H16" s="410"/>
      <c r="I16" s="410"/>
      <c r="J16" s="410"/>
    </row>
    <row r="17" spans="1:10" ht="13.7" customHeight="1" x14ac:dyDescent="0.2">
      <c r="A17" s="6"/>
      <c r="B17" s="6"/>
      <c r="C17" s="18"/>
      <c r="D17" s="18"/>
      <c r="E17" s="18"/>
      <c r="F17" s="18"/>
      <c r="G17" s="18"/>
      <c r="H17" s="18"/>
      <c r="I17" s="18"/>
      <c r="J17" s="18"/>
    </row>
    <row r="18" spans="1:10" ht="13.7" customHeight="1" x14ac:dyDescent="0.2">
      <c r="A18" s="6" t="s">
        <v>132</v>
      </c>
      <c r="B18" s="6" t="s">
        <v>124</v>
      </c>
      <c r="C18" s="410" t="s">
        <v>136</v>
      </c>
      <c r="D18" s="410"/>
      <c r="E18" s="410"/>
      <c r="F18" s="410"/>
      <c r="G18" s="410"/>
      <c r="H18" s="410"/>
      <c r="I18" s="410"/>
      <c r="J18" s="410"/>
    </row>
    <row r="19" spans="1:10" ht="13.7" customHeight="1" x14ac:dyDescent="0.2">
      <c r="A19" s="6"/>
      <c r="B19" s="6"/>
      <c r="C19" s="18"/>
      <c r="D19" s="18"/>
      <c r="E19" s="18"/>
      <c r="F19" s="18"/>
      <c r="G19" s="18"/>
      <c r="H19" s="18"/>
      <c r="I19" s="18"/>
      <c r="J19" s="18"/>
    </row>
    <row r="20" spans="1:10" ht="13.7" customHeight="1" x14ac:dyDescent="0.2">
      <c r="A20" s="6" t="s">
        <v>132</v>
      </c>
      <c r="B20" s="6" t="s">
        <v>121</v>
      </c>
      <c r="C20" s="410" t="s">
        <v>138</v>
      </c>
      <c r="D20" s="410"/>
      <c r="E20" s="410"/>
      <c r="F20" s="410"/>
      <c r="G20" s="410"/>
      <c r="H20" s="410"/>
      <c r="I20" s="410"/>
      <c r="J20" s="410"/>
    </row>
    <row r="21" spans="1:10" ht="13.7" customHeight="1" x14ac:dyDescent="0.2">
      <c r="A21" s="6"/>
      <c r="B21" s="6"/>
      <c r="C21" s="18"/>
      <c r="D21" s="18"/>
      <c r="E21" s="18"/>
      <c r="F21" s="18"/>
      <c r="G21" s="18"/>
      <c r="H21" s="18"/>
      <c r="I21" s="18"/>
      <c r="J21" s="18"/>
    </row>
    <row r="22" spans="1:10" x14ac:dyDescent="0.2">
      <c r="A22" s="411" t="s">
        <v>120</v>
      </c>
      <c r="B22" s="411"/>
      <c r="C22" s="411"/>
      <c r="D22" s="411"/>
      <c r="E22" s="411"/>
      <c r="F22" s="411"/>
      <c r="G22" s="411"/>
      <c r="H22" s="411"/>
      <c r="I22" s="411"/>
      <c r="J22" s="411"/>
    </row>
    <row r="23" spans="1:10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18">
    <mergeCell ref="H1:J6"/>
    <mergeCell ref="G10:G11"/>
    <mergeCell ref="I10:I11"/>
    <mergeCell ref="H10:H11"/>
    <mergeCell ref="A7:J7"/>
    <mergeCell ref="A9:B10"/>
    <mergeCell ref="C9:C11"/>
    <mergeCell ref="D9:D11"/>
    <mergeCell ref="E9:I9"/>
    <mergeCell ref="C20:J20"/>
    <mergeCell ref="A22:J22"/>
    <mergeCell ref="C16:J16"/>
    <mergeCell ref="J9:J11"/>
    <mergeCell ref="E10:E11"/>
    <mergeCell ref="F10:F11"/>
    <mergeCell ref="C12:J12"/>
    <mergeCell ref="C14:J14"/>
    <mergeCell ref="C18:J18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N8" sqref="N8:N9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</cols>
  <sheetData>
    <row r="1" spans="1:13" x14ac:dyDescent="0.2">
      <c r="A1" s="3"/>
      <c r="B1" s="3"/>
      <c r="C1" s="3"/>
      <c r="D1" s="3"/>
      <c r="E1" s="3"/>
      <c r="F1" s="3"/>
      <c r="G1" s="3"/>
      <c r="H1" s="3"/>
      <c r="I1" s="424" t="s">
        <v>141</v>
      </c>
      <c r="J1" s="425"/>
      <c r="K1" s="425"/>
      <c r="L1" s="425"/>
      <c r="M1" s="425"/>
    </row>
    <row r="2" spans="1:13" x14ac:dyDescent="0.2">
      <c r="A2" s="3"/>
      <c r="B2" s="3"/>
      <c r="C2" s="3"/>
      <c r="D2" s="3"/>
      <c r="E2" s="3"/>
      <c r="F2" s="3"/>
      <c r="G2" s="3"/>
      <c r="H2" s="3"/>
      <c r="I2" s="425"/>
      <c r="J2" s="425"/>
      <c r="K2" s="425"/>
      <c r="L2" s="425"/>
      <c r="M2" s="425"/>
    </row>
    <row r="3" spans="1:13" ht="0.75" customHeight="1" x14ac:dyDescent="0.2">
      <c r="A3" s="3"/>
      <c r="B3" s="3"/>
      <c r="C3" s="3"/>
      <c r="D3" s="3"/>
      <c r="E3" s="3"/>
      <c r="F3" s="3"/>
      <c r="G3" s="3"/>
      <c r="H3" s="3"/>
      <c r="I3" s="425"/>
      <c r="J3" s="425"/>
      <c r="K3" s="425"/>
      <c r="L3" s="425"/>
      <c r="M3" s="425"/>
    </row>
    <row r="4" spans="1:13" ht="5.25" hidden="1" customHeight="1" x14ac:dyDescent="0.2">
      <c r="A4" s="3"/>
      <c r="B4" s="3"/>
      <c r="C4" s="3"/>
      <c r="D4" s="3"/>
      <c r="E4" s="3"/>
      <c r="F4" s="3"/>
      <c r="G4" s="3"/>
      <c r="H4" s="3"/>
      <c r="I4" s="425"/>
      <c r="J4" s="425"/>
      <c r="K4" s="425"/>
      <c r="L4" s="425"/>
      <c r="M4" s="425"/>
    </row>
    <row r="5" spans="1:13" ht="3.75" hidden="1" customHeight="1" x14ac:dyDescent="0.2">
      <c r="A5" s="3"/>
      <c r="B5" s="3"/>
      <c r="C5" s="3"/>
      <c r="D5" s="3"/>
      <c r="E5" s="3"/>
      <c r="F5" s="3"/>
      <c r="G5" s="3"/>
      <c r="H5" s="3"/>
      <c r="I5" s="425"/>
      <c r="J5" s="425"/>
      <c r="K5" s="425"/>
      <c r="L5" s="425"/>
      <c r="M5" s="425"/>
    </row>
    <row r="6" spans="1:13" ht="12.75" hidden="1" customHeight="1" x14ac:dyDescent="0.2">
      <c r="A6" s="3"/>
      <c r="B6" s="3"/>
      <c r="C6" s="3"/>
      <c r="D6" s="3"/>
      <c r="E6" s="3"/>
      <c r="F6" s="3"/>
      <c r="G6" s="3"/>
      <c r="H6" s="3"/>
      <c r="I6" s="425"/>
      <c r="J6" s="425"/>
      <c r="K6" s="425"/>
      <c r="L6" s="425"/>
      <c r="M6" s="425"/>
    </row>
    <row r="7" spans="1:13" x14ac:dyDescent="0.2">
      <c r="A7" s="429" t="s">
        <v>284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</row>
    <row r="8" spans="1:13" ht="24" customHeight="1" x14ac:dyDescent="0.2">
      <c r="A8" s="430" t="s">
        <v>74</v>
      </c>
      <c r="B8" s="430"/>
      <c r="C8" s="430"/>
      <c r="D8" s="430"/>
      <c r="E8" s="431" t="s">
        <v>102</v>
      </c>
      <c r="F8" s="430" t="s">
        <v>129</v>
      </c>
      <c r="G8" s="430" t="s">
        <v>130</v>
      </c>
      <c r="H8" s="430" t="s">
        <v>131</v>
      </c>
      <c r="I8" s="430">
        <v>2021</v>
      </c>
      <c r="J8" s="430">
        <v>2022</v>
      </c>
      <c r="K8" s="430">
        <v>2023</v>
      </c>
      <c r="L8" s="428">
        <v>2024</v>
      </c>
      <c r="M8" s="428">
        <v>2025</v>
      </c>
    </row>
    <row r="9" spans="1:13" x14ac:dyDescent="0.2">
      <c r="A9" s="24" t="s">
        <v>89</v>
      </c>
      <c r="B9" s="24" t="s">
        <v>80</v>
      </c>
      <c r="C9" s="24" t="s">
        <v>84</v>
      </c>
      <c r="D9" s="24" t="s">
        <v>85</v>
      </c>
      <c r="E9" s="431"/>
      <c r="F9" s="430"/>
      <c r="G9" s="430"/>
      <c r="H9" s="430"/>
      <c r="I9" s="430"/>
      <c r="J9" s="430"/>
      <c r="K9" s="430"/>
      <c r="L9" s="428"/>
      <c r="M9" s="428"/>
    </row>
    <row r="10" spans="1:13" x14ac:dyDescent="0.2">
      <c r="A10" s="25" t="s">
        <v>132</v>
      </c>
      <c r="B10" s="26"/>
      <c r="C10" s="26"/>
      <c r="D10" s="26"/>
      <c r="E10" s="27"/>
      <c r="F10" s="426" t="s">
        <v>133</v>
      </c>
      <c r="G10" s="427"/>
      <c r="H10" s="427"/>
      <c r="I10" s="427"/>
      <c r="J10" s="427"/>
      <c r="K10" s="427"/>
      <c r="L10" s="427"/>
      <c r="M10" s="427"/>
    </row>
    <row r="11" spans="1:13" x14ac:dyDescent="0.2">
      <c r="A11" s="26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15"/>
      <c r="M11" s="15"/>
    </row>
    <row r="12" spans="1:13" x14ac:dyDescent="0.2">
      <c r="A12" s="25" t="s">
        <v>132</v>
      </c>
      <c r="B12" s="25" t="s">
        <v>123</v>
      </c>
      <c r="C12" s="26"/>
      <c r="D12" s="26"/>
      <c r="E12" s="27"/>
      <c r="F12" s="426" t="s">
        <v>134</v>
      </c>
      <c r="G12" s="415"/>
      <c r="H12" s="415"/>
      <c r="I12" s="415"/>
      <c r="J12" s="415"/>
      <c r="K12" s="415"/>
      <c r="L12" s="415"/>
      <c r="M12" s="415"/>
    </row>
    <row r="13" spans="1:13" x14ac:dyDescent="0.2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15"/>
      <c r="M13" s="15"/>
    </row>
    <row r="14" spans="1:13" x14ac:dyDescent="0.2">
      <c r="A14" s="25" t="s">
        <v>132</v>
      </c>
      <c r="B14" s="25" t="s">
        <v>122</v>
      </c>
      <c r="C14" s="25"/>
      <c r="D14" s="25"/>
      <c r="E14" s="27"/>
      <c r="F14" s="426" t="s">
        <v>135</v>
      </c>
      <c r="G14" s="415"/>
      <c r="H14" s="415"/>
      <c r="I14" s="415"/>
      <c r="J14" s="415"/>
      <c r="K14" s="415"/>
      <c r="L14" s="415"/>
      <c r="M14" s="415"/>
    </row>
    <row r="15" spans="1:13" x14ac:dyDescent="0.2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15"/>
      <c r="M15" s="15"/>
    </row>
    <row r="16" spans="1:13" x14ac:dyDescent="0.2">
      <c r="A16" s="25" t="s">
        <v>132</v>
      </c>
      <c r="B16" s="25" t="s">
        <v>124</v>
      </c>
      <c r="C16" s="25"/>
      <c r="D16" s="25"/>
      <c r="E16" s="27"/>
      <c r="F16" s="426" t="s">
        <v>142</v>
      </c>
      <c r="G16" s="415"/>
      <c r="H16" s="415"/>
      <c r="I16" s="415"/>
      <c r="J16" s="415"/>
      <c r="K16" s="415"/>
      <c r="L16" s="415"/>
      <c r="M16" s="415"/>
    </row>
    <row r="17" spans="1:13" x14ac:dyDescent="0.2">
      <c r="A17" s="26"/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15"/>
      <c r="M17" s="15"/>
    </row>
    <row r="18" spans="1:13" x14ac:dyDescent="0.2">
      <c r="A18" s="25" t="s">
        <v>132</v>
      </c>
      <c r="B18" s="25" t="s">
        <v>121</v>
      </c>
      <c r="C18" s="26"/>
      <c r="D18" s="26"/>
      <c r="E18" s="27"/>
      <c r="F18" s="426" t="s">
        <v>138</v>
      </c>
      <c r="G18" s="415"/>
      <c r="H18" s="415"/>
      <c r="I18" s="415"/>
      <c r="J18" s="415"/>
      <c r="K18" s="415"/>
      <c r="L18" s="415"/>
      <c r="M18" s="415"/>
    </row>
    <row r="19" spans="1:13" x14ac:dyDescent="0.2">
      <c r="A19" s="26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15"/>
      <c r="M19" s="15"/>
    </row>
    <row r="20" spans="1:13" x14ac:dyDescent="0.2">
      <c r="A20" s="21"/>
      <c r="B20" s="21"/>
      <c r="C20" s="21"/>
      <c r="D20" s="21"/>
      <c r="E20" s="20"/>
      <c r="F20" s="20"/>
      <c r="G20" s="20"/>
      <c r="H20" s="20"/>
      <c r="I20" s="20"/>
      <c r="J20" s="20"/>
      <c r="K20" s="20"/>
      <c r="L20" s="22"/>
      <c r="M20" s="22"/>
    </row>
    <row r="21" spans="1:13" x14ac:dyDescent="0.2">
      <c r="A21" s="21"/>
      <c r="B21" s="21"/>
      <c r="C21" s="21"/>
      <c r="D21" s="21"/>
      <c r="E21" s="20"/>
      <c r="F21" s="20"/>
      <c r="G21" s="20"/>
      <c r="H21" s="20"/>
      <c r="I21" s="20"/>
      <c r="J21" s="20"/>
      <c r="K21" s="20"/>
      <c r="L21" s="22"/>
      <c r="M21" s="22"/>
    </row>
    <row r="22" spans="1:13" x14ac:dyDescent="0.2">
      <c r="A22" s="23"/>
      <c r="B22" s="23"/>
      <c r="C22" s="23"/>
      <c r="D22" s="23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">
      <c r="A23" s="7" t="s">
        <v>97</v>
      </c>
    </row>
  </sheetData>
  <mergeCells count="17">
    <mergeCell ref="F16:M16"/>
    <mergeCell ref="F18:M18"/>
    <mergeCell ref="I1:M6"/>
    <mergeCell ref="F10:M10"/>
    <mergeCell ref="F12:M12"/>
    <mergeCell ref="F14:M14"/>
    <mergeCell ref="L8:L9"/>
    <mergeCell ref="M8:M9"/>
    <mergeCell ref="A7:K7"/>
    <mergeCell ref="A8:D8"/>
    <mergeCell ref="E8:E9"/>
    <mergeCell ref="F8:F9"/>
    <mergeCell ref="G8:G9"/>
    <mergeCell ref="H8:H9"/>
    <mergeCell ref="I8:I9"/>
    <mergeCell ref="J8:J9"/>
    <mergeCell ref="K8:K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3" zoomScale="120" workbookViewId="0">
      <selection activeCell="F44" sqref="F44"/>
    </sheetView>
  </sheetViews>
  <sheetFormatPr defaultRowHeight="12.75" x14ac:dyDescent="0.2"/>
  <cols>
    <col min="1" max="1" width="3.140625" customWidth="1"/>
    <col min="2" max="2" width="2.85546875" customWidth="1"/>
    <col min="3" max="3" width="3.28515625" customWidth="1"/>
    <col min="4" max="4" width="2.7109375" customWidth="1"/>
    <col min="5" max="5" width="27.85546875" customWidth="1"/>
    <col min="6" max="6" width="21.140625" customWidth="1"/>
    <col min="7" max="7" width="4.85546875" customWidth="1"/>
    <col min="8" max="8" width="5.28515625" customWidth="1"/>
    <col min="9" max="9" width="4.85546875" customWidth="1"/>
    <col min="10" max="10" width="10.140625" customWidth="1"/>
    <col min="11" max="11" width="5.7109375" customWidth="1"/>
    <col min="12" max="12" width="7.140625" customWidth="1"/>
    <col min="13" max="13" width="9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4"/>
      <c r="M1" s="34"/>
    </row>
    <row r="2" spans="1:14" x14ac:dyDescent="0.2">
      <c r="A2" s="146"/>
      <c r="B2" s="146"/>
      <c r="C2" s="146"/>
      <c r="D2" s="146"/>
      <c r="E2" s="443" t="s">
        <v>479</v>
      </c>
      <c r="F2" s="443"/>
      <c r="G2" s="443"/>
      <c r="H2" s="443"/>
      <c r="I2" s="443"/>
      <c r="J2" s="443"/>
      <c r="K2" s="443"/>
      <c r="L2" s="443"/>
      <c r="M2" s="443"/>
      <c r="N2" s="104"/>
    </row>
    <row r="3" spans="1:14" ht="25.5" customHeight="1" x14ac:dyDescent="0.2">
      <c r="A3" s="146"/>
      <c r="B3" s="146"/>
      <c r="C3" s="146"/>
      <c r="D3" s="146"/>
      <c r="E3" s="443"/>
      <c r="F3" s="443"/>
      <c r="G3" s="443"/>
      <c r="H3" s="443"/>
      <c r="I3" s="443"/>
      <c r="J3" s="443"/>
      <c r="K3" s="443"/>
      <c r="L3" s="443"/>
      <c r="M3" s="443"/>
      <c r="N3" s="104"/>
    </row>
    <row r="4" spans="1:14" x14ac:dyDescent="0.2">
      <c r="A4" s="146"/>
      <c r="B4" s="146"/>
      <c r="C4" s="146"/>
      <c r="D4" s="146"/>
      <c r="E4" s="443"/>
      <c r="F4" s="443"/>
      <c r="G4" s="443"/>
      <c r="H4" s="443"/>
      <c r="I4" s="443"/>
      <c r="J4" s="443"/>
      <c r="K4" s="443"/>
      <c r="L4" s="443"/>
      <c r="M4" s="443"/>
      <c r="N4" s="104"/>
    </row>
    <row r="5" spans="1:14" x14ac:dyDescent="0.2">
      <c r="A5" s="146"/>
      <c r="B5" s="146"/>
      <c r="C5" s="146"/>
      <c r="D5" s="20"/>
      <c r="E5" s="20"/>
      <c r="F5" s="20"/>
      <c r="G5" s="20"/>
      <c r="H5" s="20"/>
      <c r="I5" s="20"/>
      <c r="J5" s="20"/>
      <c r="K5" s="20"/>
      <c r="L5" s="147"/>
      <c r="M5" s="147"/>
      <c r="N5" s="104"/>
    </row>
    <row r="6" spans="1:14" x14ac:dyDescent="0.2">
      <c r="A6" s="146"/>
      <c r="B6" s="146"/>
      <c r="C6" s="146"/>
      <c r="D6" s="20"/>
      <c r="E6" s="444" t="s">
        <v>283</v>
      </c>
      <c r="F6" s="444"/>
      <c r="G6" s="20"/>
      <c r="H6" s="20"/>
      <c r="I6" s="20"/>
      <c r="J6" s="20"/>
      <c r="K6" s="20"/>
      <c r="L6" s="147"/>
      <c r="M6" s="147"/>
      <c r="N6" s="104"/>
    </row>
    <row r="7" spans="1:14" ht="11.25" customHeight="1" x14ac:dyDescent="0.2">
      <c r="A7" s="146"/>
      <c r="B7" s="146"/>
      <c r="C7" s="146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104"/>
    </row>
    <row r="8" spans="1:14" ht="47.25" customHeight="1" x14ac:dyDescent="0.2">
      <c r="A8" s="445" t="s">
        <v>74</v>
      </c>
      <c r="B8" s="445"/>
      <c r="C8" s="445"/>
      <c r="D8" s="445"/>
      <c r="E8" s="445" t="s">
        <v>98</v>
      </c>
      <c r="F8" s="445" t="s">
        <v>99</v>
      </c>
      <c r="G8" s="445" t="s">
        <v>100</v>
      </c>
      <c r="H8" s="445"/>
      <c r="I8" s="445"/>
      <c r="J8" s="445"/>
      <c r="K8" s="445"/>
      <c r="L8" s="445" t="s">
        <v>101</v>
      </c>
      <c r="M8" s="445"/>
      <c r="N8" s="81"/>
    </row>
    <row r="9" spans="1:14" ht="52.5" customHeight="1" x14ac:dyDescent="0.2">
      <c r="A9" s="148" t="s">
        <v>89</v>
      </c>
      <c r="B9" s="148" t="s">
        <v>80</v>
      </c>
      <c r="C9" s="148" t="s">
        <v>84</v>
      </c>
      <c r="D9" s="148" t="s">
        <v>85</v>
      </c>
      <c r="E9" s="446" t="s">
        <v>93</v>
      </c>
      <c r="F9" s="445"/>
      <c r="G9" s="148" t="s">
        <v>102</v>
      </c>
      <c r="H9" s="148" t="s">
        <v>103</v>
      </c>
      <c r="I9" s="148" t="s">
        <v>104</v>
      </c>
      <c r="J9" s="148" t="s">
        <v>105</v>
      </c>
      <c r="K9" s="148" t="s">
        <v>106</v>
      </c>
      <c r="L9" s="182" t="s">
        <v>433</v>
      </c>
      <c r="M9" s="148" t="s">
        <v>278</v>
      </c>
      <c r="N9" s="149" t="s">
        <v>279</v>
      </c>
    </row>
    <row r="10" spans="1:14" ht="12.75" customHeight="1" x14ac:dyDescent="0.2">
      <c r="A10" s="450" t="s">
        <v>132</v>
      </c>
      <c r="B10" s="452"/>
      <c r="C10" s="452"/>
      <c r="D10" s="452"/>
      <c r="E10" s="452" t="s">
        <v>133</v>
      </c>
      <c r="F10" s="231" t="s">
        <v>107</v>
      </c>
      <c r="G10" s="227"/>
      <c r="H10" s="227"/>
      <c r="I10" s="227"/>
      <c r="J10" s="227"/>
      <c r="K10" s="228"/>
      <c r="L10" s="232">
        <v>4368.8</v>
      </c>
      <c r="M10" s="232">
        <v>4315.5600000000004</v>
      </c>
      <c r="N10" s="233">
        <f t="shared" ref="N10" si="0">M10/L10*100</f>
        <v>98.781358725508156</v>
      </c>
    </row>
    <row r="11" spans="1:14" ht="33.950000000000003" hidden="1" customHeight="1" x14ac:dyDescent="0.2">
      <c r="A11" s="450"/>
      <c r="B11" s="452"/>
      <c r="C11" s="452"/>
      <c r="D11" s="452"/>
      <c r="E11" s="452"/>
      <c r="F11" s="150" t="s">
        <v>295</v>
      </c>
      <c r="G11" s="220" t="s">
        <v>296</v>
      </c>
      <c r="H11" s="151"/>
      <c r="I11" s="151"/>
      <c r="J11" s="151"/>
      <c r="K11" s="152"/>
      <c r="L11" s="153"/>
      <c r="M11" s="153"/>
      <c r="N11" s="154" t="e">
        <f>M11/L11*100</f>
        <v>#DIV/0!</v>
      </c>
    </row>
    <row r="12" spans="1:14" ht="26.45" hidden="1" customHeight="1" x14ac:dyDescent="0.2">
      <c r="A12" s="450" t="s">
        <v>132</v>
      </c>
      <c r="B12" s="452" t="s">
        <v>123</v>
      </c>
      <c r="C12" s="452"/>
      <c r="D12" s="452"/>
      <c r="E12" s="452" t="s">
        <v>134</v>
      </c>
      <c r="F12" s="96" t="s">
        <v>108</v>
      </c>
      <c r="G12" s="220" t="s">
        <v>242</v>
      </c>
      <c r="H12" s="151"/>
      <c r="I12" s="151"/>
      <c r="J12" s="151"/>
      <c r="K12" s="152"/>
      <c r="L12" s="153"/>
      <c r="M12" s="153"/>
      <c r="N12" s="154" t="e">
        <f t="shared" ref="N12:N50" si="1">M12/L12*100</f>
        <v>#DIV/0!</v>
      </c>
    </row>
    <row r="13" spans="1:14" ht="47.25" hidden="1" customHeight="1" x14ac:dyDescent="0.2">
      <c r="A13" s="450"/>
      <c r="B13" s="452"/>
      <c r="C13" s="452"/>
      <c r="D13" s="452"/>
      <c r="E13" s="452"/>
      <c r="F13" s="215" t="s">
        <v>8</v>
      </c>
      <c r="G13" s="220" t="s">
        <v>364</v>
      </c>
      <c r="H13" s="151"/>
      <c r="I13" s="151"/>
      <c r="J13" s="151"/>
      <c r="K13" s="152"/>
      <c r="L13" s="153"/>
      <c r="M13" s="153"/>
      <c r="N13" s="154" t="e">
        <f t="shared" si="1"/>
        <v>#DIV/0!</v>
      </c>
    </row>
    <row r="14" spans="1:14" ht="42.75" hidden="1" customHeight="1" x14ac:dyDescent="0.2">
      <c r="A14" s="451"/>
      <c r="B14" s="453"/>
      <c r="C14" s="452"/>
      <c r="D14" s="452"/>
      <c r="E14" s="452"/>
      <c r="F14" s="96" t="s">
        <v>363</v>
      </c>
      <c r="G14" s="220" t="s">
        <v>365</v>
      </c>
      <c r="H14" s="151"/>
      <c r="I14" s="151"/>
      <c r="J14" s="151"/>
      <c r="K14" s="152"/>
      <c r="L14" s="153"/>
      <c r="M14" s="153"/>
      <c r="N14" s="154" t="e">
        <f t="shared" si="1"/>
        <v>#DIV/0!</v>
      </c>
    </row>
    <row r="15" spans="1:14" ht="11.25" customHeight="1" x14ac:dyDescent="0.2">
      <c r="A15" s="437" t="s">
        <v>132</v>
      </c>
      <c r="B15" s="440">
        <v>1</v>
      </c>
      <c r="C15" s="434"/>
      <c r="D15" s="434"/>
      <c r="E15" s="434" t="s">
        <v>134</v>
      </c>
      <c r="F15" s="231" t="s">
        <v>107</v>
      </c>
      <c r="G15" s="226"/>
      <c r="H15" s="227"/>
      <c r="I15" s="227"/>
      <c r="J15" s="227"/>
      <c r="K15" s="228"/>
      <c r="L15" s="229">
        <v>3934.6</v>
      </c>
      <c r="M15" s="229">
        <v>3863.1</v>
      </c>
      <c r="N15" s="230">
        <f t="shared" si="1"/>
        <v>98.182788593503787</v>
      </c>
    </row>
    <row r="16" spans="1:14" ht="32.25" hidden="1" customHeight="1" x14ac:dyDescent="0.2">
      <c r="A16" s="438"/>
      <c r="B16" s="441"/>
      <c r="C16" s="435"/>
      <c r="D16" s="435"/>
      <c r="E16" s="435"/>
      <c r="F16" s="496" t="s">
        <v>295</v>
      </c>
      <c r="G16" s="220" t="s">
        <v>296</v>
      </c>
      <c r="H16" s="151"/>
      <c r="I16" s="151"/>
      <c r="J16" s="151"/>
      <c r="K16" s="152"/>
      <c r="L16" s="153"/>
      <c r="M16" s="153"/>
      <c r="N16" s="154" t="e">
        <f t="shared" si="1"/>
        <v>#DIV/0!</v>
      </c>
    </row>
    <row r="17" spans="1:14" ht="42.75" hidden="1" customHeight="1" x14ac:dyDescent="0.2">
      <c r="A17" s="438"/>
      <c r="B17" s="441"/>
      <c r="C17" s="435"/>
      <c r="D17" s="435"/>
      <c r="E17" s="435"/>
      <c r="F17" s="295" t="s">
        <v>108</v>
      </c>
      <c r="G17" s="220" t="s">
        <v>242</v>
      </c>
      <c r="H17" s="151"/>
      <c r="I17" s="151"/>
      <c r="J17" s="151"/>
      <c r="K17" s="152"/>
      <c r="L17" s="153"/>
      <c r="M17" s="153"/>
      <c r="N17" s="154" t="e">
        <f t="shared" si="1"/>
        <v>#DIV/0!</v>
      </c>
    </row>
    <row r="18" spans="1:14" ht="42.75" hidden="1" customHeight="1" x14ac:dyDescent="0.2">
      <c r="A18" s="438"/>
      <c r="B18" s="441"/>
      <c r="C18" s="435"/>
      <c r="D18" s="435"/>
      <c r="E18" s="435"/>
      <c r="F18" s="497" t="s">
        <v>8</v>
      </c>
      <c r="G18" s="220" t="s">
        <v>365</v>
      </c>
      <c r="H18" s="151"/>
      <c r="I18" s="151"/>
      <c r="J18" s="151"/>
      <c r="K18" s="152"/>
      <c r="L18" s="153"/>
      <c r="M18" s="153"/>
      <c r="N18" s="154" t="e">
        <f t="shared" si="1"/>
        <v>#DIV/0!</v>
      </c>
    </row>
    <row r="19" spans="1:14" ht="51.75" hidden="1" customHeight="1" x14ac:dyDescent="0.2">
      <c r="A19" s="439"/>
      <c r="B19" s="442"/>
      <c r="C19" s="436"/>
      <c r="D19" s="436"/>
      <c r="E19" s="436"/>
      <c r="F19" s="295" t="s">
        <v>363</v>
      </c>
      <c r="G19" s="220" t="s">
        <v>364</v>
      </c>
      <c r="H19" s="151"/>
      <c r="I19" s="151"/>
      <c r="J19" s="151"/>
      <c r="K19" s="152"/>
      <c r="L19" s="153"/>
      <c r="M19" s="153"/>
      <c r="N19" s="154" t="e">
        <f t="shared" si="1"/>
        <v>#DIV/0!</v>
      </c>
    </row>
    <row r="20" spans="1:14" ht="17.45" hidden="1" customHeight="1" x14ac:dyDescent="0.2">
      <c r="A20" s="454" t="s">
        <v>132</v>
      </c>
      <c r="B20" s="454" t="s">
        <v>123</v>
      </c>
      <c r="C20" s="432" t="s">
        <v>86</v>
      </c>
      <c r="D20" s="432"/>
      <c r="E20" s="432"/>
      <c r="F20" s="498" t="s">
        <v>295</v>
      </c>
      <c r="G20" s="220" t="s">
        <v>366</v>
      </c>
      <c r="H20" s="105" t="s">
        <v>243</v>
      </c>
      <c r="I20" s="105" t="s">
        <v>26</v>
      </c>
      <c r="J20" s="105"/>
      <c r="K20" s="105" t="s">
        <v>297</v>
      </c>
      <c r="L20" s="155"/>
      <c r="M20" s="155"/>
      <c r="N20" s="154" t="e">
        <f t="shared" si="1"/>
        <v>#DIV/0!</v>
      </c>
    </row>
    <row r="21" spans="1:14" ht="15.75" hidden="1" customHeight="1" x14ac:dyDescent="0.2">
      <c r="A21" s="455"/>
      <c r="B21" s="455"/>
      <c r="C21" s="457"/>
      <c r="D21" s="457"/>
      <c r="E21" s="457"/>
      <c r="F21" s="499"/>
      <c r="G21" s="220" t="s">
        <v>367</v>
      </c>
      <c r="H21" s="105" t="s">
        <v>243</v>
      </c>
      <c r="I21" s="105" t="s">
        <v>244</v>
      </c>
      <c r="J21" s="105"/>
      <c r="K21" s="105" t="s">
        <v>298</v>
      </c>
      <c r="L21" s="155"/>
      <c r="M21" s="155"/>
      <c r="N21" s="154" t="e">
        <f t="shared" si="1"/>
        <v>#DIV/0!</v>
      </c>
    </row>
    <row r="22" spans="1:14" ht="15.75" hidden="1" customHeight="1" x14ac:dyDescent="0.2">
      <c r="A22" s="455"/>
      <c r="B22" s="455"/>
      <c r="C22" s="457"/>
      <c r="D22" s="457"/>
      <c r="E22" s="457"/>
      <c r="F22" s="499"/>
      <c r="G22" s="220" t="s">
        <v>368</v>
      </c>
      <c r="H22" s="80" t="s">
        <v>243</v>
      </c>
      <c r="I22" s="80" t="s">
        <v>244</v>
      </c>
      <c r="J22" s="80"/>
      <c r="K22" s="80" t="s">
        <v>299</v>
      </c>
      <c r="L22" s="157"/>
      <c r="M22" s="157"/>
      <c r="N22" s="154" t="e">
        <f t="shared" si="1"/>
        <v>#DIV/0!</v>
      </c>
    </row>
    <row r="23" spans="1:14" ht="15.75" hidden="1" customHeight="1" x14ac:dyDescent="0.2">
      <c r="A23" s="455"/>
      <c r="B23" s="455"/>
      <c r="C23" s="457"/>
      <c r="D23" s="457"/>
      <c r="E23" s="457"/>
      <c r="F23" s="499"/>
      <c r="G23" s="220" t="s">
        <v>369</v>
      </c>
      <c r="H23" s="105" t="s">
        <v>243</v>
      </c>
      <c r="I23" s="105" t="s">
        <v>244</v>
      </c>
      <c r="J23" s="105"/>
      <c r="K23" s="105" t="s">
        <v>300</v>
      </c>
      <c r="L23" s="155"/>
      <c r="M23" s="155"/>
      <c r="N23" s="154" t="e">
        <f t="shared" si="1"/>
        <v>#DIV/0!</v>
      </c>
    </row>
    <row r="24" spans="1:14" ht="15.75" hidden="1" customHeight="1" x14ac:dyDescent="0.2">
      <c r="A24" s="455"/>
      <c r="B24" s="455"/>
      <c r="C24" s="457"/>
      <c r="D24" s="457"/>
      <c r="E24" s="457"/>
      <c r="F24" s="499"/>
      <c r="G24" s="220" t="s">
        <v>370</v>
      </c>
      <c r="H24" s="105" t="s">
        <v>243</v>
      </c>
      <c r="I24" s="105" t="s">
        <v>244</v>
      </c>
      <c r="J24" s="105"/>
      <c r="K24" s="105" t="s">
        <v>301</v>
      </c>
      <c r="L24" s="155"/>
      <c r="M24" s="155"/>
      <c r="N24" s="154" t="e">
        <f t="shared" si="1"/>
        <v>#DIV/0!</v>
      </c>
    </row>
    <row r="25" spans="1:14" ht="15.75" hidden="1" customHeight="1" x14ac:dyDescent="0.2">
      <c r="A25" s="455"/>
      <c r="B25" s="455"/>
      <c r="C25" s="457"/>
      <c r="D25" s="457"/>
      <c r="E25" s="457"/>
      <c r="F25" s="499"/>
      <c r="G25" s="220" t="s">
        <v>371</v>
      </c>
      <c r="H25" s="105" t="s">
        <v>243</v>
      </c>
      <c r="I25" s="105" t="s">
        <v>244</v>
      </c>
      <c r="J25" s="105"/>
      <c r="K25" s="105" t="s">
        <v>10</v>
      </c>
      <c r="L25" s="155"/>
      <c r="M25" s="155"/>
      <c r="N25" s="154" t="e">
        <f t="shared" si="1"/>
        <v>#DIV/0!</v>
      </c>
    </row>
    <row r="26" spans="1:14" ht="15.75" hidden="1" customHeight="1" x14ac:dyDescent="0.2">
      <c r="A26" s="456"/>
      <c r="B26" s="456"/>
      <c r="C26" s="433"/>
      <c r="D26" s="433"/>
      <c r="E26" s="433"/>
      <c r="F26" s="500"/>
      <c r="G26" s="220" t="s">
        <v>372</v>
      </c>
      <c r="H26" s="80" t="s">
        <v>243</v>
      </c>
      <c r="I26" s="80" t="s">
        <v>244</v>
      </c>
      <c r="J26" s="80"/>
      <c r="K26" s="80" t="s">
        <v>10</v>
      </c>
      <c r="L26" s="157"/>
      <c r="M26" s="157"/>
      <c r="N26" s="154" t="e">
        <f t="shared" si="1"/>
        <v>#DIV/0!</v>
      </c>
    </row>
    <row r="27" spans="1:14" ht="15.75" hidden="1" customHeight="1" x14ac:dyDescent="0.2">
      <c r="A27" s="454" t="s">
        <v>132</v>
      </c>
      <c r="B27" s="454" t="s">
        <v>123</v>
      </c>
      <c r="C27" s="432">
        <v>2</v>
      </c>
      <c r="D27" s="432"/>
      <c r="E27" s="432"/>
      <c r="F27" s="501" t="s">
        <v>108</v>
      </c>
      <c r="G27" s="220" t="s">
        <v>373</v>
      </c>
      <c r="H27" s="80" t="s">
        <v>243</v>
      </c>
      <c r="I27" s="80" t="s">
        <v>244</v>
      </c>
      <c r="J27" s="80"/>
      <c r="K27" s="80" t="s">
        <v>301</v>
      </c>
      <c r="L27" s="157"/>
      <c r="M27" s="157"/>
      <c r="N27" s="154" t="e">
        <f t="shared" si="1"/>
        <v>#DIV/0!</v>
      </c>
    </row>
    <row r="28" spans="1:14" ht="15.75" hidden="1" customHeight="1" x14ac:dyDescent="0.2">
      <c r="A28" s="456"/>
      <c r="B28" s="456"/>
      <c r="C28" s="433"/>
      <c r="D28" s="433"/>
      <c r="E28" s="433"/>
      <c r="F28" s="502"/>
      <c r="G28" s="220" t="s">
        <v>374</v>
      </c>
      <c r="H28" s="80" t="s">
        <v>243</v>
      </c>
      <c r="I28" s="80" t="s">
        <v>244</v>
      </c>
      <c r="J28" s="80"/>
      <c r="K28" s="80" t="s">
        <v>10</v>
      </c>
      <c r="L28" s="157"/>
      <c r="M28" s="157"/>
      <c r="N28" s="154" t="e">
        <f t="shared" si="1"/>
        <v>#DIV/0!</v>
      </c>
    </row>
    <row r="29" spans="1:14" ht="29.25" hidden="1" customHeight="1" x14ac:dyDescent="0.2">
      <c r="A29" s="454" t="s">
        <v>132</v>
      </c>
      <c r="B29" s="454" t="s">
        <v>123</v>
      </c>
      <c r="C29" s="458" t="s">
        <v>86</v>
      </c>
      <c r="D29" s="432">
        <v>1</v>
      </c>
      <c r="E29" s="432" t="s">
        <v>238</v>
      </c>
      <c r="F29" s="503" t="s">
        <v>108</v>
      </c>
      <c r="G29" s="105" t="s">
        <v>242</v>
      </c>
      <c r="H29" s="80" t="s">
        <v>243</v>
      </c>
      <c r="I29" s="80" t="s">
        <v>26</v>
      </c>
      <c r="J29" s="80" t="s">
        <v>381</v>
      </c>
      <c r="K29" s="80" t="s">
        <v>10</v>
      </c>
      <c r="L29" s="157"/>
      <c r="M29" s="157"/>
      <c r="N29" s="154" t="e">
        <f t="shared" si="1"/>
        <v>#DIV/0!</v>
      </c>
    </row>
    <row r="30" spans="1:14" ht="41.25" hidden="1" customHeight="1" x14ac:dyDescent="0.2">
      <c r="A30" s="455"/>
      <c r="B30" s="455"/>
      <c r="C30" s="463"/>
      <c r="D30" s="457"/>
      <c r="E30" s="457"/>
      <c r="F30" s="294" t="s">
        <v>363</v>
      </c>
      <c r="G30" s="105" t="s">
        <v>365</v>
      </c>
      <c r="H30" s="80" t="s">
        <v>243</v>
      </c>
      <c r="I30" s="80" t="s">
        <v>26</v>
      </c>
      <c r="J30" s="80" t="s">
        <v>382</v>
      </c>
      <c r="K30" s="80" t="s">
        <v>10</v>
      </c>
      <c r="L30" s="157"/>
      <c r="M30" s="157"/>
      <c r="N30" s="154" t="e">
        <f t="shared" si="1"/>
        <v>#DIV/0!</v>
      </c>
    </row>
    <row r="31" spans="1:14" ht="40.5" hidden="1" customHeight="1" x14ac:dyDescent="0.2">
      <c r="A31" s="455"/>
      <c r="B31" s="455"/>
      <c r="C31" s="463"/>
      <c r="D31" s="457"/>
      <c r="E31" s="457"/>
      <c r="F31" s="504" t="s">
        <v>295</v>
      </c>
      <c r="G31" s="105" t="s">
        <v>296</v>
      </c>
      <c r="H31" s="80" t="s">
        <v>243</v>
      </c>
      <c r="I31" s="80" t="s">
        <v>26</v>
      </c>
      <c r="J31" s="80" t="s">
        <v>383</v>
      </c>
      <c r="K31" s="80" t="s">
        <v>10</v>
      </c>
      <c r="L31" s="157"/>
      <c r="M31" s="157"/>
      <c r="N31" s="154" t="e">
        <f t="shared" si="1"/>
        <v>#DIV/0!</v>
      </c>
    </row>
    <row r="32" spans="1:14" ht="30" hidden="1" customHeight="1" x14ac:dyDescent="0.2">
      <c r="A32" s="456"/>
      <c r="B32" s="456"/>
      <c r="C32" s="459"/>
      <c r="D32" s="433"/>
      <c r="E32" s="433"/>
      <c r="F32" s="503" t="s">
        <v>108</v>
      </c>
      <c r="G32" s="105" t="s">
        <v>242</v>
      </c>
      <c r="H32" s="80" t="s">
        <v>243</v>
      </c>
      <c r="I32" s="80" t="s">
        <v>302</v>
      </c>
      <c r="J32" s="80" t="s">
        <v>384</v>
      </c>
      <c r="K32" s="80" t="s">
        <v>10</v>
      </c>
      <c r="L32" s="157"/>
      <c r="M32" s="157"/>
      <c r="N32" s="154" t="e">
        <f t="shared" si="1"/>
        <v>#DIV/0!</v>
      </c>
    </row>
    <row r="33" spans="1:14" ht="44.25" hidden="1" customHeight="1" x14ac:dyDescent="0.2">
      <c r="A33" s="222" t="s">
        <v>132</v>
      </c>
      <c r="B33" s="222" t="s">
        <v>123</v>
      </c>
      <c r="C33" s="223" t="s">
        <v>86</v>
      </c>
      <c r="D33" s="218">
        <v>2</v>
      </c>
      <c r="E33" s="190" t="s">
        <v>234</v>
      </c>
      <c r="F33" s="294" t="s">
        <v>8</v>
      </c>
      <c r="G33" s="105" t="s">
        <v>364</v>
      </c>
      <c r="H33" s="80" t="s">
        <v>243</v>
      </c>
      <c r="I33" s="80" t="s">
        <v>26</v>
      </c>
      <c r="J33" s="80" t="s">
        <v>385</v>
      </c>
      <c r="K33" s="80" t="s">
        <v>386</v>
      </c>
      <c r="L33" s="157"/>
      <c r="M33" s="157"/>
      <c r="N33" s="154" t="e">
        <f t="shared" si="1"/>
        <v>#DIV/0!</v>
      </c>
    </row>
    <row r="34" spans="1:14" s="52" customFormat="1" ht="24.75" customHeight="1" x14ac:dyDescent="0.2">
      <c r="A34" s="464" t="s">
        <v>132</v>
      </c>
      <c r="B34" s="464" t="s">
        <v>122</v>
      </c>
      <c r="C34" s="458" t="s">
        <v>86</v>
      </c>
      <c r="D34" s="467"/>
      <c r="E34" s="460" t="s">
        <v>135</v>
      </c>
      <c r="F34" s="505" t="s">
        <v>107</v>
      </c>
      <c r="G34" s="226"/>
      <c r="H34" s="234"/>
      <c r="I34" s="234"/>
      <c r="J34" s="234"/>
      <c r="K34" s="234"/>
      <c r="L34" s="235">
        <v>433.1</v>
      </c>
      <c r="M34" s="235">
        <v>451.3</v>
      </c>
      <c r="N34" s="230">
        <f t="shared" si="1"/>
        <v>104.20226275686908</v>
      </c>
    </row>
    <row r="35" spans="1:14" ht="11.25" hidden="1" customHeight="1" x14ac:dyDescent="0.2">
      <c r="A35" s="465"/>
      <c r="B35" s="465"/>
      <c r="C35" s="463"/>
      <c r="D35" s="468"/>
      <c r="E35" s="461"/>
      <c r="F35" s="432" t="s">
        <v>108</v>
      </c>
      <c r="G35" s="220" t="s">
        <v>375</v>
      </c>
      <c r="H35" s="76" t="s">
        <v>243</v>
      </c>
      <c r="I35" s="76" t="s">
        <v>302</v>
      </c>
      <c r="J35" s="76"/>
      <c r="K35" s="76" t="s">
        <v>10</v>
      </c>
      <c r="L35" s="158"/>
      <c r="M35" s="159"/>
      <c r="N35" s="230" t="e">
        <f t="shared" si="1"/>
        <v>#DIV/0!</v>
      </c>
    </row>
    <row r="36" spans="1:14" ht="12.75" hidden="1" customHeight="1" x14ac:dyDescent="0.2">
      <c r="A36" s="465"/>
      <c r="B36" s="465"/>
      <c r="C36" s="463"/>
      <c r="D36" s="468"/>
      <c r="E36" s="461"/>
      <c r="F36" s="457"/>
      <c r="G36" s="220" t="s">
        <v>376</v>
      </c>
      <c r="H36" s="76" t="s">
        <v>292</v>
      </c>
      <c r="I36" s="76" t="s">
        <v>293</v>
      </c>
      <c r="J36" s="76"/>
      <c r="K36" s="76">
        <v>244</v>
      </c>
      <c r="L36" s="158"/>
      <c r="M36" s="159"/>
      <c r="N36" s="230" t="e">
        <f t="shared" si="1"/>
        <v>#DIV/0!</v>
      </c>
    </row>
    <row r="37" spans="1:14" ht="14.25" hidden="1" customHeight="1" x14ac:dyDescent="0.2">
      <c r="A37" s="465"/>
      <c r="B37" s="465"/>
      <c r="C37" s="463"/>
      <c r="D37" s="468"/>
      <c r="E37" s="461"/>
      <c r="F37" s="457"/>
      <c r="G37" s="220" t="s">
        <v>377</v>
      </c>
      <c r="H37" s="76" t="s">
        <v>243</v>
      </c>
      <c r="I37" s="76" t="s">
        <v>302</v>
      </c>
      <c r="J37" s="76"/>
      <c r="K37" s="76" t="s">
        <v>10</v>
      </c>
      <c r="L37" s="158"/>
      <c r="M37" s="159"/>
      <c r="N37" s="230" t="e">
        <f t="shared" si="1"/>
        <v>#DIV/0!</v>
      </c>
    </row>
    <row r="38" spans="1:14" ht="14.25" hidden="1" customHeight="1" x14ac:dyDescent="0.2">
      <c r="A38" s="465"/>
      <c r="B38" s="465"/>
      <c r="C38" s="463"/>
      <c r="D38" s="468"/>
      <c r="E38" s="461"/>
      <c r="F38" s="457"/>
      <c r="G38" s="220" t="s">
        <v>378</v>
      </c>
      <c r="H38" s="76" t="s">
        <v>243</v>
      </c>
      <c r="I38" s="76" t="s">
        <v>302</v>
      </c>
      <c r="J38" s="76"/>
      <c r="K38" s="76" t="s">
        <v>10</v>
      </c>
      <c r="L38" s="158"/>
      <c r="M38" s="159"/>
      <c r="N38" s="230" t="e">
        <f t="shared" si="1"/>
        <v>#DIV/0!</v>
      </c>
    </row>
    <row r="39" spans="1:14" ht="15.75" hidden="1" customHeight="1" x14ac:dyDescent="0.2">
      <c r="A39" s="465"/>
      <c r="B39" s="465"/>
      <c r="C39" s="463"/>
      <c r="D39" s="468"/>
      <c r="E39" s="461"/>
      <c r="F39" s="457"/>
      <c r="G39" s="220" t="s">
        <v>379</v>
      </c>
      <c r="H39" s="75" t="s">
        <v>294</v>
      </c>
      <c r="I39" s="75" t="s">
        <v>293</v>
      </c>
      <c r="J39" s="75"/>
      <c r="K39" s="75">
        <v>244</v>
      </c>
      <c r="L39" s="160"/>
      <c r="M39" s="161"/>
      <c r="N39" s="230" t="e">
        <f t="shared" si="1"/>
        <v>#DIV/0!</v>
      </c>
    </row>
    <row r="40" spans="1:14" ht="16.5" hidden="1" customHeight="1" x14ac:dyDescent="0.2">
      <c r="A40" s="465"/>
      <c r="B40" s="465"/>
      <c r="C40" s="463"/>
      <c r="D40" s="468"/>
      <c r="E40" s="461"/>
      <c r="F40" s="433"/>
      <c r="G40" s="220" t="s">
        <v>380</v>
      </c>
      <c r="H40" s="75" t="s">
        <v>86</v>
      </c>
      <c r="I40" s="75" t="s">
        <v>9</v>
      </c>
      <c r="J40" s="75"/>
      <c r="K40" s="162" t="s">
        <v>10</v>
      </c>
      <c r="L40" s="158"/>
      <c r="M40" s="159"/>
      <c r="N40" s="230" t="e">
        <f t="shared" si="1"/>
        <v>#DIV/0!</v>
      </c>
    </row>
    <row r="41" spans="1:14" ht="24.75" hidden="1" customHeight="1" x14ac:dyDescent="0.2">
      <c r="A41" s="466"/>
      <c r="B41" s="466"/>
      <c r="C41" s="459"/>
      <c r="D41" s="469"/>
      <c r="E41" s="462"/>
      <c r="F41" s="219" t="s">
        <v>108</v>
      </c>
      <c r="G41" s="220" t="s">
        <v>242</v>
      </c>
      <c r="H41" s="75"/>
      <c r="I41" s="75"/>
      <c r="J41" s="75"/>
      <c r="K41" s="162"/>
      <c r="L41" s="158"/>
      <c r="M41" s="159"/>
      <c r="N41" s="236" t="e">
        <f t="shared" si="1"/>
        <v>#DIV/0!</v>
      </c>
    </row>
    <row r="42" spans="1:14" ht="24.75" hidden="1" customHeight="1" x14ac:dyDescent="0.2">
      <c r="A42" s="238" t="s">
        <v>132</v>
      </c>
      <c r="B42" s="238" t="s">
        <v>122</v>
      </c>
      <c r="C42" s="223" t="s">
        <v>243</v>
      </c>
      <c r="D42" s="239">
        <v>3</v>
      </c>
      <c r="E42" s="241" t="s">
        <v>68</v>
      </c>
      <c r="F42" s="217" t="s">
        <v>108</v>
      </c>
      <c r="G42" s="105" t="s">
        <v>242</v>
      </c>
      <c r="H42" s="75" t="s">
        <v>86</v>
      </c>
      <c r="I42" s="75" t="s">
        <v>9</v>
      </c>
      <c r="J42" s="75" t="s">
        <v>387</v>
      </c>
      <c r="K42" s="162" t="s">
        <v>10</v>
      </c>
      <c r="L42" s="158"/>
      <c r="M42" s="159"/>
      <c r="N42" s="236" t="e">
        <f t="shared" si="1"/>
        <v>#DIV/0!</v>
      </c>
    </row>
    <row r="43" spans="1:14" ht="43.5" hidden="1" customHeight="1" x14ac:dyDescent="0.2">
      <c r="A43" s="238" t="s">
        <v>132</v>
      </c>
      <c r="B43" s="238" t="s">
        <v>122</v>
      </c>
      <c r="C43" s="223" t="s">
        <v>5</v>
      </c>
      <c r="D43" s="237"/>
      <c r="E43" s="242" t="s">
        <v>388</v>
      </c>
      <c r="F43" s="217" t="s">
        <v>108</v>
      </c>
      <c r="G43" s="105" t="s">
        <v>242</v>
      </c>
      <c r="H43" s="243" t="s">
        <v>243</v>
      </c>
      <c r="I43" s="243" t="s">
        <v>302</v>
      </c>
      <c r="J43" s="75" t="s">
        <v>389</v>
      </c>
      <c r="K43" s="162" t="s">
        <v>390</v>
      </c>
      <c r="L43" s="158"/>
      <c r="M43" s="159"/>
      <c r="N43" s="236" t="e">
        <f t="shared" si="1"/>
        <v>#DIV/0!</v>
      </c>
    </row>
    <row r="44" spans="1:14" ht="31.5" customHeight="1" x14ac:dyDescent="0.2">
      <c r="A44" s="470" t="s">
        <v>132</v>
      </c>
      <c r="B44" s="470" t="s">
        <v>124</v>
      </c>
      <c r="C44" s="470"/>
      <c r="D44" s="470"/>
      <c r="E44" s="434" t="s">
        <v>136</v>
      </c>
      <c r="F44" s="231" t="s">
        <v>107</v>
      </c>
      <c r="G44" s="226"/>
      <c r="H44" s="244"/>
      <c r="I44" s="244"/>
      <c r="J44" s="244"/>
      <c r="K44" s="245"/>
      <c r="L44" s="246">
        <v>1.1000000000000001</v>
      </c>
      <c r="M44" s="246">
        <v>1.085</v>
      </c>
      <c r="N44" s="230">
        <f t="shared" si="1"/>
        <v>98.636363636363626</v>
      </c>
    </row>
    <row r="45" spans="1:14" ht="40.700000000000003" hidden="1" customHeight="1" x14ac:dyDescent="0.2">
      <c r="A45" s="471"/>
      <c r="B45" s="471"/>
      <c r="C45" s="471"/>
      <c r="D45" s="471"/>
      <c r="E45" s="435"/>
      <c r="F45" s="221" t="s">
        <v>363</v>
      </c>
      <c r="G45" s="105" t="s">
        <v>365</v>
      </c>
      <c r="H45" s="105"/>
      <c r="I45" s="105"/>
      <c r="J45" s="105"/>
      <c r="K45" s="80"/>
      <c r="L45" s="157"/>
      <c r="M45" s="157"/>
      <c r="N45" s="156" t="e">
        <f t="shared" si="1"/>
        <v>#DIV/0!</v>
      </c>
    </row>
    <row r="46" spans="1:14" ht="40.700000000000003" hidden="1" customHeight="1" x14ac:dyDescent="0.2">
      <c r="A46" s="472"/>
      <c r="B46" s="472"/>
      <c r="C46" s="472"/>
      <c r="D46" s="472"/>
      <c r="E46" s="436"/>
      <c r="F46" s="221" t="s">
        <v>8</v>
      </c>
      <c r="G46" s="105" t="s">
        <v>364</v>
      </c>
      <c r="H46" s="105"/>
      <c r="I46" s="105"/>
      <c r="J46" s="105"/>
      <c r="K46" s="80"/>
      <c r="L46" s="157"/>
      <c r="M46" s="157"/>
      <c r="N46" s="156" t="e">
        <f t="shared" si="1"/>
        <v>#DIV/0!</v>
      </c>
    </row>
    <row r="47" spans="1:14" ht="27.75" hidden="1" customHeight="1" x14ac:dyDescent="0.2">
      <c r="A47" s="458" t="s">
        <v>132</v>
      </c>
      <c r="B47" s="458" t="s">
        <v>124</v>
      </c>
      <c r="C47" s="458" t="s">
        <v>86</v>
      </c>
      <c r="D47" s="458"/>
      <c r="E47" s="448" t="s">
        <v>248</v>
      </c>
      <c r="F47" s="448" t="s">
        <v>363</v>
      </c>
      <c r="G47" s="105" t="s">
        <v>365</v>
      </c>
      <c r="H47" s="247" t="s">
        <v>86</v>
      </c>
      <c r="I47" s="247" t="s">
        <v>9</v>
      </c>
      <c r="J47" s="247" t="s">
        <v>391</v>
      </c>
      <c r="K47" s="247" t="s">
        <v>392</v>
      </c>
      <c r="L47" s="163"/>
      <c r="M47" s="163"/>
      <c r="N47" s="154" t="e">
        <f t="shared" si="1"/>
        <v>#DIV/0!</v>
      </c>
    </row>
    <row r="48" spans="1:14" ht="45" hidden="1" customHeight="1" x14ac:dyDescent="0.2">
      <c r="A48" s="459"/>
      <c r="B48" s="459"/>
      <c r="C48" s="459"/>
      <c r="D48" s="459"/>
      <c r="E48" s="449"/>
      <c r="F48" s="449"/>
      <c r="G48" s="105" t="s">
        <v>365</v>
      </c>
      <c r="H48" s="247" t="s">
        <v>86</v>
      </c>
      <c r="I48" s="247" t="s">
        <v>9</v>
      </c>
      <c r="J48" s="247" t="s">
        <v>393</v>
      </c>
      <c r="K48" s="247" t="s">
        <v>392</v>
      </c>
      <c r="L48" s="248"/>
      <c r="M48" s="248"/>
      <c r="N48" s="249" t="e">
        <f t="shared" si="1"/>
        <v>#DIV/0!</v>
      </c>
    </row>
    <row r="49" spans="1:14" s="104" customFormat="1" ht="56.25" hidden="1" x14ac:dyDescent="0.2">
      <c r="A49" s="250" t="s">
        <v>132</v>
      </c>
      <c r="B49" s="250" t="s">
        <v>124</v>
      </c>
      <c r="C49" s="250" t="s">
        <v>87</v>
      </c>
      <c r="D49" s="250"/>
      <c r="E49" s="242" t="s">
        <v>0</v>
      </c>
      <c r="F49" s="214" t="s">
        <v>8</v>
      </c>
      <c r="G49" s="15"/>
      <c r="H49" s="15"/>
      <c r="I49" s="15"/>
      <c r="J49" s="15"/>
      <c r="K49" s="15"/>
      <c r="L49" s="15"/>
      <c r="M49" s="251"/>
      <c r="N49" s="249"/>
    </row>
    <row r="50" spans="1:14" s="104" customFormat="1" ht="56.25" hidden="1" x14ac:dyDescent="0.2">
      <c r="A50" s="250" t="s">
        <v>132</v>
      </c>
      <c r="B50" s="250" t="s">
        <v>124</v>
      </c>
      <c r="C50" s="250" t="s">
        <v>243</v>
      </c>
      <c r="D50" s="250"/>
      <c r="E50" s="242" t="s">
        <v>3</v>
      </c>
      <c r="F50" s="214" t="s">
        <v>8</v>
      </c>
      <c r="G50" s="252">
        <v>62</v>
      </c>
      <c r="H50" s="252">
        <v>1</v>
      </c>
      <c r="I50" s="252">
        <v>13</v>
      </c>
      <c r="J50" s="252">
        <v>630360110</v>
      </c>
      <c r="K50" s="252">
        <v>612</v>
      </c>
      <c r="L50" s="252"/>
      <c r="M50" s="252"/>
      <c r="N50" s="249" t="e">
        <f t="shared" si="1"/>
        <v>#DIV/0!</v>
      </c>
    </row>
    <row r="51" spans="1:14" s="104" customFormat="1" ht="13.5" hidden="1" customHeight="1" x14ac:dyDescent="0.2">
      <c r="A51" s="250" t="s">
        <v>132</v>
      </c>
      <c r="B51" s="250">
        <v>3</v>
      </c>
      <c r="C51" s="250" t="s">
        <v>5</v>
      </c>
      <c r="D51" s="15"/>
      <c r="E51" s="216"/>
      <c r="F51" s="242" t="s">
        <v>7</v>
      </c>
      <c r="G51" s="15"/>
      <c r="H51" s="15"/>
      <c r="I51" s="15"/>
      <c r="J51" s="15"/>
      <c r="K51" s="15"/>
      <c r="L51" s="15"/>
      <c r="M51" s="15"/>
      <c r="N51" s="251"/>
    </row>
    <row r="52" spans="1:14" x14ac:dyDescent="0.2">
      <c r="A52" s="28"/>
      <c r="B52" s="28"/>
      <c r="C52" s="28"/>
      <c r="D52" s="28"/>
      <c r="E52" s="13"/>
      <c r="F52" s="13"/>
      <c r="G52" s="28"/>
      <c r="H52" s="28"/>
      <c r="I52" s="28"/>
      <c r="J52" s="28"/>
      <c r="K52" s="28"/>
      <c r="L52" s="28"/>
      <c r="M52" s="28"/>
    </row>
    <row r="53" spans="1:14" x14ac:dyDescent="0.2">
      <c r="A53" s="28"/>
      <c r="B53" s="28"/>
      <c r="C53" s="28"/>
      <c r="D53" s="28"/>
      <c r="E53" s="13"/>
      <c r="F53" s="13"/>
      <c r="G53" s="28"/>
      <c r="H53" s="28"/>
      <c r="I53" s="28"/>
      <c r="J53" s="28"/>
      <c r="K53" s="28"/>
      <c r="L53" s="28"/>
      <c r="M53" s="28"/>
    </row>
    <row r="54" spans="1:14" x14ac:dyDescent="0.2">
      <c r="A54" s="28"/>
      <c r="B54" s="28"/>
      <c r="C54" s="28"/>
      <c r="D54" s="28"/>
      <c r="E54" s="13"/>
      <c r="F54" s="13"/>
      <c r="G54" s="28"/>
      <c r="H54" s="28"/>
      <c r="I54" s="28"/>
      <c r="J54" s="28"/>
      <c r="K54" s="28"/>
      <c r="L54" s="28"/>
      <c r="M54" s="28"/>
    </row>
    <row r="55" spans="1:14" x14ac:dyDescent="0.2">
      <c r="A55" s="28"/>
      <c r="B55" s="28"/>
      <c r="C55" s="28"/>
      <c r="D55" s="28"/>
      <c r="E55" s="13"/>
      <c r="F55" s="13"/>
      <c r="G55" s="28"/>
      <c r="H55" s="28"/>
      <c r="I55" s="28"/>
      <c r="J55" s="28"/>
      <c r="K55" s="28"/>
      <c r="L55" s="28"/>
      <c r="M55" s="28"/>
    </row>
    <row r="56" spans="1:14" x14ac:dyDescent="0.2">
      <c r="A56" s="28"/>
      <c r="B56" s="28"/>
      <c r="C56" s="28"/>
      <c r="D56" s="28"/>
      <c r="E56" s="13"/>
      <c r="F56" s="13"/>
      <c r="G56" s="28"/>
      <c r="H56" s="28"/>
      <c r="I56" s="28"/>
      <c r="J56" s="28"/>
      <c r="K56" s="28"/>
      <c r="L56" s="28"/>
      <c r="M56" s="28"/>
    </row>
    <row r="57" spans="1:14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4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4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4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</sheetData>
  <mergeCells count="52">
    <mergeCell ref="E44:E46"/>
    <mergeCell ref="A44:A46"/>
    <mergeCell ref="B44:B46"/>
    <mergeCell ref="C44:C46"/>
    <mergeCell ref="D44:D46"/>
    <mergeCell ref="B29:B32"/>
    <mergeCell ref="C29:C32"/>
    <mergeCell ref="D29:D32"/>
    <mergeCell ref="A34:A41"/>
    <mergeCell ref="B34:B41"/>
    <mergeCell ref="C34:C41"/>
    <mergeCell ref="D34:D41"/>
    <mergeCell ref="A29:A32"/>
    <mergeCell ref="F35:F40"/>
    <mergeCell ref="E20:E26"/>
    <mergeCell ref="D20:D26"/>
    <mergeCell ref="F27:F28"/>
    <mergeCell ref="E27:E28"/>
    <mergeCell ref="D27:D28"/>
    <mergeCell ref="F20:F26"/>
    <mergeCell ref="E29:E32"/>
    <mergeCell ref="E34:E41"/>
    <mergeCell ref="F47:F48"/>
    <mergeCell ref="A10:A14"/>
    <mergeCell ref="B10:B14"/>
    <mergeCell ref="C10:C14"/>
    <mergeCell ref="D10:D14"/>
    <mergeCell ref="A20:A26"/>
    <mergeCell ref="C20:C26"/>
    <mergeCell ref="B20:B26"/>
    <mergeCell ref="E10:E14"/>
    <mergeCell ref="A47:A48"/>
    <mergeCell ref="B47:B48"/>
    <mergeCell ref="C47:C48"/>
    <mergeCell ref="D47:D48"/>
    <mergeCell ref="E47:E48"/>
    <mergeCell ref="A27:A28"/>
    <mergeCell ref="B27:B28"/>
    <mergeCell ref="E2:M4"/>
    <mergeCell ref="E6:F6"/>
    <mergeCell ref="A8:D8"/>
    <mergeCell ref="E8:E9"/>
    <mergeCell ref="F8:F9"/>
    <mergeCell ref="D7:M7"/>
    <mergeCell ref="G8:K8"/>
    <mergeCell ref="L8:M8"/>
    <mergeCell ref="C27:C28"/>
    <mergeCell ref="E15:E19"/>
    <mergeCell ref="A15:A19"/>
    <mergeCell ref="B15:B19"/>
    <mergeCell ref="C15:C19"/>
    <mergeCell ref="D15:D19"/>
  </mergeCells>
  <phoneticPr fontId="0" type="noConversion"/>
  <pageMargins left="0.2" right="0.16" top="0.24" bottom="0.28999999999999998" header="0.2" footer="0.2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8" workbookViewId="0">
      <selection activeCell="F42" sqref="F42"/>
    </sheetView>
  </sheetViews>
  <sheetFormatPr defaultRowHeight="12.75" x14ac:dyDescent="0.2"/>
  <cols>
    <col min="1" max="1" width="5.42578125" customWidth="1"/>
    <col min="2" max="2" width="6.7109375" customWidth="1"/>
    <col min="3" max="3" width="23.140625" customWidth="1"/>
    <col min="4" max="4" width="43.28515625" customWidth="1"/>
    <col min="5" max="5" width="14.28515625" customWidth="1"/>
    <col min="6" max="6" width="12.42578125" customWidth="1"/>
    <col min="7" max="7" width="16.7109375" customWidth="1"/>
  </cols>
  <sheetData>
    <row r="1" spans="1:7" ht="12.2" customHeight="1" x14ac:dyDescent="0.2">
      <c r="A1" s="7"/>
      <c r="B1" s="7"/>
      <c r="C1" s="7"/>
      <c r="D1" s="7"/>
      <c r="E1" s="34"/>
    </row>
    <row r="2" spans="1:7" ht="22.7" customHeight="1" x14ac:dyDescent="0.2">
      <c r="A2" s="7"/>
      <c r="B2" s="7"/>
      <c r="C2" s="481" t="s">
        <v>282</v>
      </c>
      <c r="D2" s="481"/>
      <c r="E2" s="481"/>
    </row>
    <row r="3" spans="1:7" ht="12.75" customHeight="1" x14ac:dyDescent="0.2">
      <c r="A3" s="7"/>
      <c r="B3" s="7"/>
      <c r="C3" s="481"/>
      <c r="D3" s="481"/>
      <c r="E3" s="481"/>
    </row>
    <row r="4" spans="1:7" ht="12.75" customHeight="1" x14ac:dyDescent="0.2">
      <c r="A4" s="7"/>
      <c r="B4" s="7"/>
      <c r="C4" s="481"/>
      <c r="D4" s="481"/>
      <c r="E4" s="481"/>
    </row>
    <row r="5" spans="1:7" ht="0.75" customHeight="1" x14ac:dyDescent="0.2">
      <c r="A5" s="7"/>
      <c r="B5" s="7"/>
      <c r="C5" s="7"/>
      <c r="D5" s="7"/>
      <c r="E5" s="34"/>
    </row>
    <row r="6" spans="1:7" x14ac:dyDescent="0.2">
      <c r="A6" s="7"/>
      <c r="B6" s="7"/>
      <c r="C6" s="7"/>
      <c r="D6" s="7"/>
      <c r="E6" s="34"/>
    </row>
    <row r="7" spans="1:7" ht="15" x14ac:dyDescent="0.2">
      <c r="A7" s="484" t="s">
        <v>283</v>
      </c>
      <c r="B7" s="419"/>
      <c r="C7" s="419"/>
      <c r="D7" s="419"/>
      <c r="E7" s="419"/>
    </row>
    <row r="8" spans="1:7" x14ac:dyDescent="0.2">
      <c r="A8" s="7"/>
      <c r="B8" s="7"/>
      <c r="C8" s="7"/>
      <c r="D8" s="7"/>
      <c r="E8" s="7"/>
    </row>
    <row r="9" spans="1:7" ht="31.5" x14ac:dyDescent="0.2">
      <c r="A9" s="485" t="s">
        <v>74</v>
      </c>
      <c r="B9" s="486"/>
      <c r="C9" s="476" t="s">
        <v>109</v>
      </c>
      <c r="D9" s="476" t="s">
        <v>110</v>
      </c>
      <c r="E9" s="35" t="s">
        <v>111</v>
      </c>
      <c r="F9" s="478" t="s">
        <v>280</v>
      </c>
      <c r="G9" s="478" t="s">
        <v>281</v>
      </c>
    </row>
    <row r="10" spans="1:7" ht="35.450000000000003" customHeight="1" x14ac:dyDescent="0.2">
      <c r="A10" s="485"/>
      <c r="B10" s="486"/>
      <c r="C10" s="477" t="s">
        <v>93</v>
      </c>
      <c r="D10" s="477"/>
      <c r="E10" s="482">
        <v>2022</v>
      </c>
      <c r="F10" s="479"/>
      <c r="G10" s="479"/>
    </row>
    <row r="11" spans="1:7" ht="16.5" customHeight="1" x14ac:dyDescent="0.2">
      <c r="A11" s="8" t="s">
        <v>89</v>
      </c>
      <c r="B11" s="8" t="s">
        <v>80</v>
      </c>
      <c r="C11" s="477"/>
      <c r="D11" s="477"/>
      <c r="E11" s="483"/>
      <c r="F11" s="480"/>
      <c r="G11" s="480"/>
    </row>
    <row r="12" spans="1:7" ht="32.25" customHeight="1" x14ac:dyDescent="0.2">
      <c r="A12" s="473" t="s">
        <v>132</v>
      </c>
      <c r="B12" s="473"/>
      <c r="C12" s="475" t="s">
        <v>133</v>
      </c>
      <c r="D12" s="32" t="s">
        <v>107</v>
      </c>
      <c r="E12" s="57">
        <v>4368.8</v>
      </c>
      <c r="F12" s="79">
        <v>4315.6000000000004</v>
      </c>
      <c r="G12" s="78">
        <f>F12/E12*100</f>
        <v>98.782274308734657</v>
      </c>
    </row>
    <row r="13" spans="1:7" hidden="1" x14ac:dyDescent="0.2">
      <c r="A13" s="473"/>
      <c r="B13" s="473"/>
      <c r="C13" s="475"/>
      <c r="D13" s="9" t="s">
        <v>117</v>
      </c>
      <c r="E13" s="58"/>
      <c r="F13" s="78"/>
      <c r="G13" s="78" t="e">
        <f t="shared" ref="G13:G17" si="0">F13/E13*100</f>
        <v>#DIV/0!</v>
      </c>
    </row>
    <row r="14" spans="1:7" hidden="1" x14ac:dyDescent="0.2">
      <c r="A14" s="473"/>
      <c r="B14" s="473"/>
      <c r="C14" s="475"/>
      <c r="D14" s="10" t="s">
        <v>112</v>
      </c>
      <c r="E14" s="58"/>
      <c r="F14" s="55"/>
      <c r="G14" s="78"/>
    </row>
    <row r="15" spans="1:7" hidden="1" x14ac:dyDescent="0.2">
      <c r="A15" s="473"/>
      <c r="B15" s="473"/>
      <c r="C15" s="475"/>
      <c r="D15" s="10" t="s">
        <v>118</v>
      </c>
      <c r="E15" s="58"/>
      <c r="F15" s="58"/>
      <c r="G15" s="78" t="e">
        <f t="shared" si="0"/>
        <v>#DIV/0!</v>
      </c>
    </row>
    <row r="16" spans="1:7" hidden="1" x14ac:dyDescent="0.2">
      <c r="A16" s="473"/>
      <c r="B16" s="473"/>
      <c r="C16" s="475"/>
      <c r="D16" s="10" t="s">
        <v>113</v>
      </c>
      <c r="E16" s="58"/>
      <c r="F16" s="164"/>
      <c r="G16" s="78" t="e">
        <f t="shared" si="0"/>
        <v>#DIV/0!</v>
      </c>
    </row>
    <row r="17" spans="1:7" hidden="1" x14ac:dyDescent="0.2">
      <c r="A17" s="473"/>
      <c r="B17" s="473"/>
      <c r="C17" s="475"/>
      <c r="D17" s="10" t="s">
        <v>114</v>
      </c>
      <c r="E17" s="58"/>
      <c r="F17" s="164"/>
      <c r="G17" s="78" t="e">
        <f t="shared" si="0"/>
        <v>#DIV/0!</v>
      </c>
    </row>
    <row r="18" spans="1:7" hidden="1" x14ac:dyDescent="0.2">
      <c r="A18" s="473"/>
      <c r="B18" s="473"/>
      <c r="C18" s="475"/>
      <c r="D18" s="10" t="s">
        <v>115</v>
      </c>
      <c r="E18" s="58"/>
      <c r="F18" s="55"/>
      <c r="G18" s="78"/>
    </row>
    <row r="19" spans="1:7" ht="22.5" hidden="1" x14ac:dyDescent="0.2">
      <c r="A19" s="473"/>
      <c r="B19" s="473"/>
      <c r="C19" s="475"/>
      <c r="D19" s="11" t="s">
        <v>116</v>
      </c>
      <c r="E19" s="58"/>
      <c r="F19" s="55"/>
      <c r="G19" s="78"/>
    </row>
    <row r="20" spans="1:7" ht="22.5" hidden="1" x14ac:dyDescent="0.2">
      <c r="A20" s="473"/>
      <c r="B20" s="473"/>
      <c r="C20" s="475"/>
      <c r="D20" s="11" t="s">
        <v>119</v>
      </c>
      <c r="E20" s="58"/>
      <c r="F20" s="55"/>
      <c r="G20" s="78"/>
    </row>
    <row r="21" spans="1:7" hidden="1" x14ac:dyDescent="0.2">
      <c r="A21" s="474"/>
      <c r="B21" s="474"/>
      <c r="C21" s="475"/>
      <c r="D21" s="11" t="s">
        <v>125</v>
      </c>
      <c r="E21" s="58"/>
      <c r="F21" s="55"/>
      <c r="G21" s="78"/>
    </row>
    <row r="22" spans="1:7" ht="50.25" customHeight="1" x14ac:dyDescent="0.2">
      <c r="A22" s="473" t="s">
        <v>132</v>
      </c>
      <c r="B22" s="473" t="s">
        <v>123</v>
      </c>
      <c r="C22" s="475" t="s">
        <v>143</v>
      </c>
      <c r="D22" s="69" t="s">
        <v>107</v>
      </c>
      <c r="E22" s="506">
        <v>3934.6</v>
      </c>
      <c r="F22" s="70">
        <v>3863.1</v>
      </c>
      <c r="G22" s="73">
        <f>F22/E22*100</f>
        <v>98.182788593503787</v>
      </c>
    </row>
    <row r="23" spans="1:7" hidden="1" x14ac:dyDescent="0.2">
      <c r="A23" s="473"/>
      <c r="B23" s="473"/>
      <c r="C23" s="475"/>
      <c r="D23" s="9" t="s">
        <v>117</v>
      </c>
      <c r="E23" s="59"/>
      <c r="F23" s="59"/>
      <c r="G23" s="73" t="e">
        <f>F23/E23*100</f>
        <v>#DIV/0!</v>
      </c>
    </row>
    <row r="24" spans="1:7" hidden="1" x14ac:dyDescent="0.2">
      <c r="A24" s="473"/>
      <c r="B24" s="473"/>
      <c r="C24" s="475"/>
      <c r="D24" s="10" t="s">
        <v>112</v>
      </c>
      <c r="E24" s="60"/>
      <c r="F24" s="55"/>
      <c r="G24" s="73"/>
    </row>
    <row r="25" spans="1:7" ht="11.25" hidden="1" customHeight="1" x14ac:dyDescent="0.2">
      <c r="A25" s="473"/>
      <c r="B25" s="473"/>
      <c r="C25" s="475"/>
      <c r="D25" s="10" t="s">
        <v>118</v>
      </c>
      <c r="E25" s="61"/>
      <c r="F25" s="78"/>
      <c r="G25" s="73" t="e">
        <f>F25/E25*100</f>
        <v>#DIV/0!</v>
      </c>
    </row>
    <row r="26" spans="1:7" ht="12.2" hidden="1" customHeight="1" x14ac:dyDescent="0.2">
      <c r="A26" s="473"/>
      <c r="B26" s="473"/>
      <c r="C26" s="475"/>
      <c r="D26" s="10" t="s">
        <v>113</v>
      </c>
      <c r="E26" s="60"/>
      <c r="F26" s="55"/>
      <c r="G26" s="73"/>
    </row>
    <row r="27" spans="1:7" ht="11.25" hidden="1" customHeight="1" x14ac:dyDescent="0.2">
      <c r="A27" s="473"/>
      <c r="B27" s="473"/>
      <c r="C27" s="475"/>
      <c r="D27" s="10" t="s">
        <v>114</v>
      </c>
      <c r="E27" s="60"/>
      <c r="F27" s="55"/>
      <c r="G27" s="56"/>
    </row>
    <row r="28" spans="1:7" ht="13.7" hidden="1" customHeight="1" x14ac:dyDescent="0.2">
      <c r="A28" s="473"/>
      <c r="B28" s="473"/>
      <c r="C28" s="475"/>
      <c r="D28" s="10" t="s">
        <v>115</v>
      </c>
      <c r="E28" s="62"/>
      <c r="F28" s="55"/>
      <c r="G28" s="56"/>
    </row>
    <row r="29" spans="1:7" ht="20.25" hidden="1" customHeight="1" x14ac:dyDescent="0.2">
      <c r="A29" s="473"/>
      <c r="B29" s="473"/>
      <c r="C29" s="475"/>
      <c r="D29" s="11" t="s">
        <v>116</v>
      </c>
      <c r="E29" s="62"/>
      <c r="F29" s="55"/>
      <c r="G29" s="56"/>
    </row>
    <row r="30" spans="1:7" ht="9.75" hidden="1" customHeight="1" x14ac:dyDescent="0.2">
      <c r="A30" s="473"/>
      <c r="B30" s="473"/>
      <c r="C30" s="475"/>
      <c r="D30" s="11" t="s">
        <v>119</v>
      </c>
      <c r="E30" s="62"/>
      <c r="F30" s="55"/>
      <c r="G30" s="56"/>
    </row>
    <row r="31" spans="1:7" hidden="1" x14ac:dyDescent="0.2">
      <c r="A31" s="474"/>
      <c r="B31" s="474"/>
      <c r="C31" s="475"/>
      <c r="D31" s="11" t="s">
        <v>125</v>
      </c>
      <c r="E31" s="63"/>
      <c r="F31" s="55"/>
      <c r="G31" s="56"/>
    </row>
    <row r="32" spans="1:7" ht="31.5" customHeight="1" x14ac:dyDescent="0.2">
      <c r="A32" s="473" t="s">
        <v>132</v>
      </c>
      <c r="B32" s="473" t="s">
        <v>122</v>
      </c>
      <c r="C32" s="475" t="s">
        <v>135</v>
      </c>
      <c r="D32" s="69" t="s">
        <v>107</v>
      </c>
      <c r="E32" s="71">
        <v>433.1</v>
      </c>
      <c r="F32" s="71">
        <v>451.3</v>
      </c>
      <c r="G32" s="74">
        <f>F32/E32*100</f>
        <v>104.20226275686908</v>
      </c>
    </row>
    <row r="33" spans="1:7" ht="12.75" hidden="1" customHeight="1" x14ac:dyDescent="0.2">
      <c r="A33" s="473"/>
      <c r="B33" s="473"/>
      <c r="C33" s="475"/>
      <c r="D33" s="9" t="s">
        <v>117</v>
      </c>
      <c r="E33" s="63"/>
      <c r="F33" s="78"/>
      <c r="G33" s="74" t="e">
        <f>F33/E33*100</f>
        <v>#DIV/0!</v>
      </c>
    </row>
    <row r="34" spans="1:7" ht="12.2" hidden="1" customHeight="1" x14ac:dyDescent="0.2">
      <c r="A34" s="473"/>
      <c r="B34" s="473"/>
      <c r="C34" s="475"/>
      <c r="D34" s="10" t="s">
        <v>112</v>
      </c>
      <c r="E34" s="64"/>
      <c r="F34" s="55"/>
      <c r="G34" s="74"/>
    </row>
    <row r="35" spans="1:7" ht="11.25" hidden="1" customHeight="1" x14ac:dyDescent="0.2">
      <c r="A35" s="473"/>
      <c r="B35" s="473"/>
      <c r="C35" s="475"/>
      <c r="D35" s="33" t="s">
        <v>118</v>
      </c>
      <c r="E35" s="77"/>
      <c r="F35" s="78"/>
      <c r="G35" s="74" t="e">
        <f>F35/E35*100</f>
        <v>#DIV/0!</v>
      </c>
    </row>
    <row r="36" spans="1:7" ht="15.75" hidden="1" customHeight="1" x14ac:dyDescent="0.2">
      <c r="A36" s="473"/>
      <c r="B36" s="473"/>
      <c r="C36" s="475"/>
      <c r="D36" s="33" t="s">
        <v>113</v>
      </c>
      <c r="E36" s="63"/>
      <c r="F36" s="55"/>
      <c r="G36" s="74"/>
    </row>
    <row r="37" spans="1:7" ht="12.75" hidden="1" customHeight="1" x14ac:dyDescent="0.2">
      <c r="A37" s="473"/>
      <c r="B37" s="473"/>
      <c r="C37" s="475"/>
      <c r="D37" s="33" t="s">
        <v>114</v>
      </c>
      <c r="E37" s="65"/>
      <c r="F37" s="78"/>
      <c r="G37" s="74" t="e">
        <f>F37/E37*100</f>
        <v>#DIV/0!</v>
      </c>
    </row>
    <row r="38" spans="1:7" ht="12.2" hidden="1" customHeight="1" x14ac:dyDescent="0.2">
      <c r="A38" s="473"/>
      <c r="B38" s="473"/>
      <c r="C38" s="475"/>
      <c r="D38" s="10" t="s">
        <v>115</v>
      </c>
      <c r="E38" s="66"/>
      <c r="F38" s="55"/>
      <c r="G38" s="74"/>
    </row>
    <row r="39" spans="1:7" ht="20.25" hidden="1" customHeight="1" x14ac:dyDescent="0.2">
      <c r="A39" s="473"/>
      <c r="B39" s="473"/>
      <c r="C39" s="475"/>
      <c r="D39" s="11" t="s">
        <v>116</v>
      </c>
      <c r="E39" s="63"/>
      <c r="F39" s="55"/>
      <c r="G39" s="74"/>
    </row>
    <row r="40" spans="1:7" ht="12.2" hidden="1" customHeight="1" x14ac:dyDescent="0.2">
      <c r="A40" s="473"/>
      <c r="B40" s="473"/>
      <c r="C40" s="475"/>
      <c r="D40" s="11" t="s">
        <v>119</v>
      </c>
      <c r="E40" s="63"/>
      <c r="F40" s="55"/>
      <c r="G40" s="74"/>
    </row>
    <row r="41" spans="1:7" ht="11.25" hidden="1" customHeight="1" x14ac:dyDescent="0.2">
      <c r="A41" s="474"/>
      <c r="B41" s="474"/>
      <c r="C41" s="475"/>
      <c r="D41" s="11" t="s">
        <v>125</v>
      </c>
      <c r="E41" s="63"/>
      <c r="F41" s="55"/>
      <c r="G41" s="74"/>
    </row>
    <row r="42" spans="1:7" ht="49.5" customHeight="1" x14ac:dyDescent="0.2">
      <c r="A42" s="473" t="s">
        <v>132</v>
      </c>
      <c r="B42" s="473" t="s">
        <v>124</v>
      </c>
      <c r="C42" s="475" t="s">
        <v>144</v>
      </c>
      <c r="D42" s="69" t="s">
        <v>107</v>
      </c>
      <c r="E42" s="72">
        <v>1.1000000000000001</v>
      </c>
      <c r="F42" s="72">
        <v>1.085</v>
      </c>
      <c r="G42" s="74">
        <f>F42/E42*100</f>
        <v>98.636363636363626</v>
      </c>
    </row>
    <row r="43" spans="1:7" hidden="1" x14ac:dyDescent="0.2">
      <c r="A43" s="473"/>
      <c r="B43" s="473"/>
      <c r="C43" s="475"/>
      <c r="D43" s="9" t="s">
        <v>117</v>
      </c>
      <c r="E43" s="67"/>
      <c r="F43" s="67"/>
      <c r="G43" s="74" t="e">
        <f t="shared" ref="G43:G46" si="1">F43/E43*100</f>
        <v>#DIV/0!</v>
      </c>
    </row>
    <row r="44" spans="1:7" hidden="1" x14ac:dyDescent="0.2">
      <c r="A44" s="473"/>
      <c r="B44" s="473"/>
      <c r="C44" s="475"/>
      <c r="D44" s="10" t="s">
        <v>112</v>
      </c>
      <c r="E44" s="67"/>
      <c r="F44" s="55"/>
      <c r="G44" s="74"/>
    </row>
    <row r="45" spans="1:7" hidden="1" x14ac:dyDescent="0.2">
      <c r="A45" s="473"/>
      <c r="B45" s="473"/>
      <c r="C45" s="475"/>
      <c r="D45" s="10" t="s">
        <v>118</v>
      </c>
      <c r="E45" s="68"/>
      <c r="F45" s="55"/>
      <c r="G45" s="74" t="e">
        <f t="shared" si="1"/>
        <v>#DIV/0!</v>
      </c>
    </row>
    <row r="46" spans="1:7" hidden="1" x14ac:dyDescent="0.2">
      <c r="A46" s="473"/>
      <c r="B46" s="473"/>
      <c r="C46" s="475"/>
      <c r="D46" s="10" t="s">
        <v>113</v>
      </c>
      <c r="E46" s="67"/>
      <c r="F46" s="78"/>
      <c r="G46" s="74" t="e">
        <f t="shared" si="1"/>
        <v>#DIV/0!</v>
      </c>
    </row>
    <row r="47" spans="1:7" hidden="1" x14ac:dyDescent="0.2">
      <c r="A47" s="473"/>
      <c r="B47" s="473"/>
      <c r="C47" s="475"/>
      <c r="D47" s="10" t="s">
        <v>114</v>
      </c>
      <c r="E47" s="67"/>
      <c r="F47" s="55"/>
      <c r="G47" s="56"/>
    </row>
    <row r="48" spans="1:7" hidden="1" x14ac:dyDescent="0.2">
      <c r="A48" s="473"/>
      <c r="B48" s="473"/>
      <c r="C48" s="475"/>
      <c r="D48" s="10" t="s">
        <v>115</v>
      </c>
      <c r="E48" s="67"/>
      <c r="F48" s="55"/>
      <c r="G48" s="56"/>
    </row>
    <row r="49" spans="1:7" ht="22.5" hidden="1" x14ac:dyDescent="0.2">
      <c r="A49" s="473"/>
      <c r="B49" s="473"/>
      <c r="C49" s="475"/>
      <c r="D49" s="11" t="s">
        <v>116</v>
      </c>
      <c r="E49" s="67"/>
      <c r="F49" s="55"/>
      <c r="G49" s="56"/>
    </row>
    <row r="50" spans="1:7" ht="22.5" hidden="1" x14ac:dyDescent="0.2">
      <c r="A50" s="473"/>
      <c r="B50" s="473"/>
      <c r="C50" s="475"/>
      <c r="D50" s="11" t="s">
        <v>119</v>
      </c>
      <c r="E50" s="67"/>
      <c r="F50" s="55"/>
      <c r="G50" s="56"/>
    </row>
    <row r="51" spans="1:7" hidden="1" x14ac:dyDescent="0.2">
      <c r="A51" s="474"/>
      <c r="B51" s="474"/>
      <c r="C51" s="475"/>
      <c r="D51" s="11" t="s">
        <v>125</v>
      </c>
      <c r="E51" s="67"/>
      <c r="F51" s="55"/>
      <c r="G51" s="56"/>
    </row>
  </sheetData>
  <mergeCells count="20">
    <mergeCell ref="F9:F11"/>
    <mergeCell ref="G9:G11"/>
    <mergeCell ref="C2:E4"/>
    <mergeCell ref="B12:B21"/>
    <mergeCell ref="C12:C21"/>
    <mergeCell ref="E10:E11"/>
    <mergeCell ref="A7:E7"/>
    <mergeCell ref="A9:B10"/>
    <mergeCell ref="A42:A51"/>
    <mergeCell ref="B42:B51"/>
    <mergeCell ref="C42:C51"/>
    <mergeCell ref="C9:C11"/>
    <mergeCell ref="D9:D11"/>
    <mergeCell ref="A12:A21"/>
    <mergeCell ref="A32:A41"/>
    <mergeCell ref="B32:B41"/>
    <mergeCell ref="C32:C41"/>
    <mergeCell ref="A22:A31"/>
    <mergeCell ref="B22:B31"/>
    <mergeCell ref="C22:C3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9" workbookViewId="0">
      <selection activeCell="M13" sqref="M12:M13"/>
    </sheetView>
  </sheetViews>
  <sheetFormatPr defaultRowHeight="12.75" x14ac:dyDescent="0.2"/>
  <cols>
    <col min="1" max="1" width="5.5703125" customWidth="1"/>
    <col min="2" max="2" width="23.28515625" customWidth="1"/>
    <col min="3" max="3" width="10.140625" bestFit="1" customWidth="1"/>
    <col min="5" max="5" width="14.140625" customWidth="1"/>
  </cols>
  <sheetData>
    <row r="1" spans="1:8" ht="12.75" customHeight="1" x14ac:dyDescent="0.2">
      <c r="A1" s="36"/>
      <c r="B1" s="487" t="s">
        <v>255</v>
      </c>
      <c r="C1" s="487"/>
      <c r="D1" s="487"/>
      <c r="E1" s="487"/>
    </row>
    <row r="2" spans="1:8" ht="15.75" x14ac:dyDescent="0.2">
      <c r="A2" s="36"/>
      <c r="B2" s="37"/>
      <c r="C2" s="36"/>
      <c r="D2" s="36"/>
      <c r="E2" s="36"/>
    </row>
    <row r="3" spans="1:8" x14ac:dyDescent="0.2">
      <c r="B3" s="488" t="s">
        <v>283</v>
      </c>
      <c r="C3" s="488"/>
      <c r="D3" s="488"/>
      <c r="E3" s="488"/>
    </row>
    <row r="4" spans="1:8" ht="16.5" thickBot="1" x14ac:dyDescent="0.25">
      <c r="B4" s="38"/>
    </row>
    <row r="5" spans="1:8" ht="39" thickBot="1" x14ac:dyDescent="0.25">
      <c r="A5" s="39" t="s">
        <v>256</v>
      </c>
      <c r="B5" s="288" t="s">
        <v>257</v>
      </c>
      <c r="C5" s="288" t="s">
        <v>258</v>
      </c>
      <c r="D5" s="288" t="s">
        <v>259</v>
      </c>
      <c r="E5" s="288" t="s">
        <v>260</v>
      </c>
    </row>
    <row r="6" spans="1:8" ht="88.5" customHeight="1" thickBot="1" x14ac:dyDescent="0.25">
      <c r="A6" s="285">
        <v>1</v>
      </c>
      <c r="B6" s="289" t="s">
        <v>261</v>
      </c>
      <c r="C6" s="290">
        <v>44175</v>
      </c>
      <c r="D6" s="291">
        <v>1357</v>
      </c>
      <c r="E6" s="292" t="s">
        <v>262</v>
      </c>
    </row>
    <row r="7" spans="1:8" ht="97.5" customHeight="1" x14ac:dyDescent="0.2">
      <c r="A7" s="286">
        <v>2</v>
      </c>
      <c r="B7" s="289" t="s">
        <v>261</v>
      </c>
      <c r="C7" s="290">
        <v>44355</v>
      </c>
      <c r="D7" s="291">
        <v>677</v>
      </c>
      <c r="E7" s="292" t="s">
        <v>263</v>
      </c>
    </row>
    <row r="8" spans="1:8" ht="119.25" customHeight="1" x14ac:dyDescent="0.2">
      <c r="A8" s="287">
        <v>3</v>
      </c>
      <c r="B8" s="283" t="s">
        <v>434</v>
      </c>
      <c r="C8" s="284">
        <v>44631</v>
      </c>
      <c r="D8" s="165">
        <v>231</v>
      </c>
      <c r="E8" s="283" t="s">
        <v>436</v>
      </c>
    </row>
    <row r="9" spans="1:8" ht="102.75" customHeight="1" x14ac:dyDescent="0.2">
      <c r="A9" s="287">
        <v>4</v>
      </c>
      <c r="B9" s="283" t="s">
        <v>434</v>
      </c>
      <c r="C9" s="284">
        <v>44865</v>
      </c>
      <c r="D9" s="165">
        <v>1402</v>
      </c>
      <c r="E9" s="292" t="s">
        <v>435</v>
      </c>
    </row>
    <row r="10" spans="1:8" ht="94.7" customHeight="1" x14ac:dyDescent="0.2">
      <c r="A10" s="165">
        <v>5</v>
      </c>
      <c r="B10" s="283" t="s">
        <v>434</v>
      </c>
      <c r="C10" s="284">
        <v>44994</v>
      </c>
      <c r="D10" s="165">
        <v>274</v>
      </c>
      <c r="E10" s="292" t="s">
        <v>435</v>
      </c>
    </row>
    <row r="11" spans="1:8" ht="106.5" customHeight="1" x14ac:dyDescent="0.2"/>
    <row r="12" spans="1:8" x14ac:dyDescent="0.2">
      <c r="F12" s="166"/>
      <c r="G12" s="166"/>
      <c r="H12" s="166"/>
    </row>
  </sheetData>
  <mergeCells count="2">
    <mergeCell ref="B1:E1"/>
    <mergeCell ref="B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7" workbookViewId="0">
      <selection activeCell="I14" sqref="I14"/>
    </sheetView>
  </sheetViews>
  <sheetFormatPr defaultRowHeight="12.75" x14ac:dyDescent="0.2"/>
  <cols>
    <col min="1" max="1" width="4" customWidth="1"/>
    <col min="2" max="2" width="4.5703125" customWidth="1"/>
    <col min="3" max="3" width="15.7109375" customWidth="1"/>
    <col min="6" max="6" width="7.42578125" customWidth="1"/>
    <col min="7" max="7" width="8.5703125" customWidth="1"/>
    <col min="8" max="8" width="8.28515625" customWidth="1"/>
    <col min="9" max="9" width="10" bestFit="1" customWidth="1"/>
  </cols>
  <sheetData>
    <row r="1" spans="1:10" ht="15.75" x14ac:dyDescent="0.2">
      <c r="A1" s="40" t="s">
        <v>264</v>
      </c>
    </row>
    <row r="2" spans="1:10" ht="15.75" x14ac:dyDescent="0.2">
      <c r="A2" s="38"/>
    </row>
    <row r="3" spans="1:10" ht="15.75" x14ac:dyDescent="0.2">
      <c r="A3" s="489" t="s">
        <v>265</v>
      </c>
      <c r="B3" s="489"/>
      <c r="C3" s="489"/>
      <c r="D3" s="489"/>
      <c r="E3" s="489"/>
      <c r="F3" s="489"/>
      <c r="G3" s="489"/>
      <c r="H3" s="489"/>
      <c r="I3" s="489"/>
      <c r="J3" s="489"/>
    </row>
    <row r="4" spans="1:10" ht="15.75" x14ac:dyDescent="0.2">
      <c r="A4" s="489" t="s">
        <v>465</v>
      </c>
      <c r="B4" s="489"/>
      <c r="C4" s="489"/>
      <c r="D4" s="489"/>
      <c r="E4" s="489"/>
      <c r="F4" s="489"/>
      <c r="G4" s="489"/>
      <c r="H4" s="489"/>
      <c r="I4" s="489"/>
      <c r="J4" s="489"/>
    </row>
    <row r="5" spans="1:10" ht="15.75" x14ac:dyDescent="0.2">
      <c r="A5" s="38"/>
    </row>
    <row r="6" spans="1:10" x14ac:dyDescent="0.2">
      <c r="A6" s="490" t="s">
        <v>266</v>
      </c>
      <c r="B6" s="490"/>
      <c r="C6" s="490"/>
      <c r="D6" s="490"/>
      <c r="E6" s="490"/>
      <c r="F6" s="490"/>
      <c r="G6" s="490"/>
      <c r="H6" s="490"/>
      <c r="I6" s="490"/>
      <c r="J6" s="490"/>
    </row>
    <row r="7" spans="1:10" x14ac:dyDescent="0.2">
      <c r="A7" s="491" t="s">
        <v>133</v>
      </c>
      <c r="B7" s="488"/>
      <c r="C7" s="488"/>
      <c r="D7" s="488"/>
      <c r="E7" s="488"/>
      <c r="F7" s="488"/>
      <c r="G7" s="488"/>
      <c r="H7" s="488"/>
      <c r="I7" s="488"/>
      <c r="J7" s="488"/>
    </row>
    <row r="8" spans="1:10" ht="16.5" thickBot="1" x14ac:dyDescent="0.25">
      <c r="A8" s="38"/>
    </row>
    <row r="9" spans="1:10" ht="120.75" thickBot="1" x14ac:dyDescent="0.25">
      <c r="A9" s="492" t="s">
        <v>74</v>
      </c>
      <c r="B9" s="493"/>
      <c r="C9" s="494" t="s">
        <v>267</v>
      </c>
      <c r="D9" s="494" t="s">
        <v>268</v>
      </c>
      <c r="E9" s="494" t="s">
        <v>269</v>
      </c>
      <c r="F9" s="41" t="s">
        <v>270</v>
      </c>
      <c r="G9" s="94" t="s">
        <v>271</v>
      </c>
      <c r="H9" s="94" t="s">
        <v>272</v>
      </c>
      <c r="I9" s="41" t="s">
        <v>273</v>
      </c>
      <c r="J9" s="41" t="s">
        <v>275</v>
      </c>
    </row>
    <row r="10" spans="1:10" ht="13.5" thickBot="1" x14ac:dyDescent="0.25">
      <c r="A10" s="42" t="s">
        <v>89</v>
      </c>
      <c r="B10" s="43" t="s">
        <v>80</v>
      </c>
      <c r="C10" s="495"/>
      <c r="D10" s="495"/>
      <c r="E10" s="495"/>
      <c r="F10" s="44"/>
      <c r="G10" s="44"/>
      <c r="H10" s="44"/>
      <c r="I10" s="44"/>
      <c r="J10" s="44"/>
    </row>
    <row r="11" spans="1:10" ht="120.75" thickBot="1" x14ac:dyDescent="0.25">
      <c r="A11" s="45">
        <v>6</v>
      </c>
      <c r="B11" s="46"/>
      <c r="C11" s="50" t="s">
        <v>133</v>
      </c>
      <c r="D11" s="51" t="s">
        <v>311</v>
      </c>
      <c r="E11" s="50"/>
      <c r="F11" s="89">
        <f>G11*J11</f>
        <v>0.79315139610939467</v>
      </c>
      <c r="G11" s="89">
        <f>(G12+G13+G14)/3</f>
        <v>0.90666666666666662</v>
      </c>
      <c r="H11" s="89">
        <f>SUM(H12+H13+H14)/3</f>
        <v>0.87777777777777777</v>
      </c>
      <c r="I11" s="89">
        <f>(I12+I13+I14)/3</f>
        <v>1.0034047166224551</v>
      </c>
      <c r="J11" s="92">
        <f>H11/I11</f>
        <v>0.8747993339441853</v>
      </c>
    </row>
    <row r="12" spans="1:10" ht="87" customHeight="1" thickBot="1" x14ac:dyDescent="0.25">
      <c r="A12" s="49">
        <v>6</v>
      </c>
      <c r="B12" s="47">
        <v>1</v>
      </c>
      <c r="C12" s="51" t="s">
        <v>134</v>
      </c>
      <c r="D12" s="51" t="s">
        <v>311</v>
      </c>
      <c r="E12" s="51" t="s">
        <v>146</v>
      </c>
      <c r="F12" s="88">
        <f>G12*J12</f>
        <v>0.73332608526830789</v>
      </c>
      <c r="G12" s="93">
        <f>'1'!N8</f>
        <v>0.9</v>
      </c>
      <c r="H12" s="89">
        <f>'2'!K7</f>
        <v>0.8</v>
      </c>
      <c r="I12" s="89">
        <f>'5'!N15/100</f>
        <v>0.98182788593503789</v>
      </c>
      <c r="J12" s="92">
        <f>H12/I12</f>
        <v>0.81480676140923092</v>
      </c>
    </row>
    <row r="13" spans="1:10" ht="63" customHeight="1" thickBot="1" x14ac:dyDescent="0.25">
      <c r="A13" s="82">
        <v>6</v>
      </c>
      <c r="B13" s="83">
        <v>2</v>
      </c>
      <c r="C13" s="86" t="s">
        <v>135</v>
      </c>
      <c r="D13" s="84"/>
      <c r="E13" s="84"/>
      <c r="F13" s="87">
        <f>G13*J13</f>
        <v>0.71975404387325503</v>
      </c>
      <c r="G13" s="90">
        <f>'1'!N22</f>
        <v>0.9</v>
      </c>
      <c r="H13" s="91">
        <f>'2'!K44</f>
        <v>0.83333333333333337</v>
      </c>
      <c r="I13" s="89">
        <f>'5'!N34/100</f>
        <v>1.0420226275686908</v>
      </c>
      <c r="J13" s="92">
        <f>H13/I13</f>
        <v>0.79972671541472784</v>
      </c>
    </row>
    <row r="14" spans="1:10" ht="84.75" thickBot="1" x14ac:dyDescent="0.25">
      <c r="A14" s="82">
        <v>6</v>
      </c>
      <c r="B14" s="83">
        <v>3</v>
      </c>
      <c r="C14" s="84" t="s">
        <v>136</v>
      </c>
      <c r="D14" s="84" t="s">
        <v>274</v>
      </c>
      <c r="E14" s="84" t="s">
        <v>1</v>
      </c>
      <c r="F14" s="91">
        <f>G14*J14</f>
        <v>0.93271889400921659</v>
      </c>
      <c r="G14" s="85">
        <f>'1'!N33</f>
        <v>0.91999999999999993</v>
      </c>
      <c r="H14" s="85">
        <f>'2'!K108</f>
        <v>1</v>
      </c>
      <c r="I14" s="91">
        <f>'5'!N44/100</f>
        <v>0.98636363636363622</v>
      </c>
      <c r="J14" s="48">
        <f>H14/I14</f>
        <v>1.0138248847926268</v>
      </c>
    </row>
  </sheetData>
  <mergeCells count="8">
    <mergeCell ref="A3:J3"/>
    <mergeCell ref="A4:J4"/>
    <mergeCell ref="A6:J6"/>
    <mergeCell ref="A7:J7"/>
    <mergeCell ref="A9:B9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'2'!_GoBack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User</cp:lastModifiedBy>
  <cp:lastPrinted>2022-04-04T11:09:44Z</cp:lastPrinted>
  <dcterms:created xsi:type="dcterms:W3CDTF">2014-08-20T07:44:09Z</dcterms:created>
  <dcterms:modified xsi:type="dcterms:W3CDTF">2023-03-31T06:27:31Z</dcterms:modified>
</cp:coreProperties>
</file>